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consuelo.aguilar\Desktop\BCS_OCTAVA ENTREGA AVANCE PLAN DE MANTENIMIENTO 2024\"/>
    </mc:Choice>
  </mc:AlternateContent>
  <xr:revisionPtr revIDLastSave="0" documentId="13_ncr:1_{4B6E37E3-324D-482D-98E4-A5512B99298C}" xr6:coauthVersionLast="47" xr6:coauthVersionMax="47" xr10:uidLastSave="{00000000-0000-0000-0000-000000000000}"/>
  <bookViews>
    <workbookView xWindow="-108" yWindow="-108" windowWidth="23256" windowHeight="12576" tabRatio="689" xr2:uid="{00000000-000D-0000-FFFF-FFFF00000000}"/>
  </bookViews>
  <sheets>
    <sheet name="Objetivos de la Calidad" sheetId="7" r:id="rId1"/>
    <sheet name="MAC concluidos_dic 2023" sheetId="8" r:id="rId2"/>
    <sheet name="% de Avance" sheetId="9" r:id="rId3"/>
  </sheets>
  <definedNames>
    <definedName name="_xlnm._FilterDatabase" localSheetId="2" hidden="1">'% de Avance'!$A$4:$E$220</definedName>
    <definedName name="_xlnm._FilterDatabase" localSheetId="1" hidden="1">'MAC concluidos_dic 2023'!$A$6:$C$223</definedName>
    <definedName name="_xlnm.Print_Area" localSheetId="2">'% de Avance'!#REF!</definedName>
    <definedName name="_xlnm.Print_Area" localSheetId="1">'MAC concluidos_dic 2023'!$A$1:$B$91</definedName>
    <definedName name="_xlnm.Print_Area" localSheetId="0">'Objetivos de la Calidad'!$A$1:$T$38</definedName>
    <definedName name="_xlnm.Print_Titles" localSheetId="2">'% de Avance'!$1:$4</definedName>
    <definedName name="_xlnm.Print_Titles" localSheetId="1">'MAC concluidos_dic 2023'!$1:$7</definedName>
    <definedName name="_xlnm.Print_Titles" localSheetId="0">'Objetivos de la Calidad'!$1:$3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6" i="7" l="1"/>
  <c r="G22" i="7"/>
  <c r="T21" i="7" s="1"/>
  <c r="G24" i="7"/>
  <c r="T23" i="7" s="1"/>
  <c r="T27" i="7"/>
  <c r="T26" i="7"/>
  <c r="G19" i="7"/>
  <c r="G17" i="7"/>
  <c r="T11" i="7"/>
  <c r="T9" i="7"/>
  <c r="T8" i="7"/>
  <c r="D5" i="9"/>
  <c r="E5" i="9"/>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B37" i="9"/>
  <c r="D37" i="9" s="1"/>
  <c r="C37" i="9"/>
  <c r="A6" i="8"/>
  <c r="E37" i="9" l="1"/>
</calcChain>
</file>

<file path=xl/sharedStrings.xml><?xml version="1.0" encoding="utf-8"?>
<sst xmlns="http://schemas.openxmlformats.org/spreadsheetml/2006/main" count="319" uniqueCount="99">
  <si>
    <t>Ene</t>
  </si>
  <si>
    <t>Feb</t>
  </si>
  <si>
    <t>Mar</t>
  </si>
  <si>
    <t>Abr</t>
  </si>
  <si>
    <t>May</t>
  </si>
  <si>
    <t>Jun</t>
  </si>
  <si>
    <t>Jul</t>
  </si>
  <si>
    <t>Ago</t>
  </si>
  <si>
    <t>Sep</t>
  </si>
  <si>
    <t>Oct</t>
  </si>
  <si>
    <t>Nov</t>
  </si>
  <si>
    <t>Dic</t>
  </si>
  <si>
    <t>Objetivo</t>
  </si>
  <si>
    <t>Indicador</t>
  </si>
  <si>
    <t xml:space="preserve">Periodo </t>
  </si>
  <si>
    <t>Cálculo</t>
  </si>
  <si>
    <t>DESCRIPCIÓN</t>
  </si>
  <si>
    <t>MEDICIÓN</t>
  </si>
  <si>
    <t>Estimado</t>
  </si>
  <si>
    <t>% AVANCE REGISTRADO</t>
  </si>
  <si>
    <t>Nominativo</t>
  </si>
  <si>
    <t>Valor esperado</t>
  </si>
  <si>
    <t>Solicitudes recibidas</t>
  </si>
  <si>
    <t xml:space="preserve">Valor que requiere atención y justificación en el apartado de observaciones </t>
  </si>
  <si>
    <t>(Total de solicitudes atendidas / Total de solicitudes recibidas) *100</t>
  </si>
  <si>
    <t xml:space="preserve">Semaforización </t>
  </si>
  <si>
    <t>OBJETIVOS DE LA CALIDAD</t>
  </si>
  <si>
    <t>Descripción</t>
  </si>
  <si>
    <t>Valor suficiente</t>
  </si>
  <si>
    <t>Actualizar el Padrón Electoral en la entidad mediante la captación de solicitudes de credencial requeridas por la ciudadanía en los Módulos de Atención Ciudadana en al menos el 90% del rango mínimo establecido en el pronóstico.</t>
  </si>
  <si>
    <t>CAP 2024</t>
  </si>
  <si>
    <t>CAI 2024</t>
  </si>
  <si>
    <t>Campaña CAP 2024</t>
  </si>
  <si>
    <t>Campaña CAI 2024</t>
  </si>
  <si>
    <t>Resultados de las encuestas de satisfacción ciudadana</t>
  </si>
  <si>
    <t>CUATRIMESTRAL</t>
  </si>
  <si>
    <t>Avance de módulos fijos con modelo institucional</t>
  </si>
  <si>
    <t>Semestral</t>
  </si>
  <si>
    <t>Mantenimiento de MACS con modelo institucional</t>
  </si>
  <si>
    <t>Mantenimientos requeridos</t>
  </si>
  <si>
    <t>Núm.</t>
  </si>
  <si>
    <t>Total de MAC fijos con modelo institucional en la entidad</t>
  </si>
  <si>
    <t>Total de MAC fijos en la entidad</t>
  </si>
  <si>
    <t>Mantenimientos logrados</t>
  </si>
  <si>
    <t>(Total de MACS fijos con modelo institucional en la entidad / Total de MACS fijos en la entidad) * 100</t>
  </si>
  <si>
    <t>Porcentaje de trámites realizados</t>
  </si>
  <si>
    <t>TABLERO DE CONTROL DE LOS OBJETIVOS DE LA CALIDAD</t>
  </si>
  <si>
    <t>Porcentaje de solicitudes atendidas por artículo 141</t>
  </si>
  <si>
    <t>(Total de trámites realizados por campaña / Total de trámites establecidos en el pronóstico para la campaña) *100</t>
  </si>
  <si>
    <t>ZACATECAS</t>
  </si>
  <si>
    <t>YUCATÁN</t>
  </si>
  <si>
    <t>VERACRUZ</t>
  </si>
  <si>
    <t>TLAXCALA</t>
  </si>
  <si>
    <t>TAMAULIPAS</t>
  </si>
  <si>
    <t>TABASCO</t>
  </si>
  <si>
    <t>SONORA</t>
  </si>
  <si>
    <t>SINALOA</t>
  </si>
  <si>
    <t>SAN LUÍS POTOSÍ</t>
  </si>
  <si>
    <t>QUINTANA ROO</t>
  </si>
  <si>
    <t>QUERÉTARO</t>
  </si>
  <si>
    <t>PUEBLA</t>
  </si>
  <si>
    <t xml:space="preserve">OAXACA </t>
  </si>
  <si>
    <t>NUEVO LEON</t>
  </si>
  <si>
    <t>NAYARIT</t>
  </si>
  <si>
    <t>MORELOS</t>
  </si>
  <si>
    <t>MICHOACÁN</t>
  </si>
  <si>
    <t>MÉXICO</t>
  </si>
  <si>
    <t>JALISCO</t>
  </si>
  <si>
    <t xml:space="preserve">JALISCO </t>
  </si>
  <si>
    <t>HIDALGO</t>
  </si>
  <si>
    <t>GUERRERO</t>
  </si>
  <si>
    <t>GUANAJUATO</t>
  </si>
  <si>
    <t>DURANGO</t>
  </si>
  <si>
    <t>CIUDAD DE MÉXICO</t>
  </si>
  <si>
    <t>CHIHUAHUA</t>
  </si>
  <si>
    <t>CHIAPAS</t>
  </si>
  <si>
    <t>COLIMA</t>
  </si>
  <si>
    <t>COAHUILA</t>
  </si>
  <si>
    <t>CAMPECHE</t>
  </si>
  <si>
    <t>BAJA CALIFORNIA SUR</t>
  </si>
  <si>
    <t>BAJA CALIFORNIA</t>
  </si>
  <si>
    <t>AGUASCALIENTES</t>
  </si>
  <si>
    <t>CLAVE MAC</t>
  </si>
  <si>
    <t>ENTIDAD</t>
  </si>
  <si>
    <t>Módulos de Atención Ciudadana con Modelo Institucional</t>
  </si>
  <si>
    <t>% faltante por entidad</t>
  </si>
  <si>
    <t>% de avance por entidad</t>
  </si>
  <si>
    <t>MAC TOTALES</t>
  </si>
  <si>
    <t>MAC CONCLUIDOS</t>
  </si>
  <si>
    <t>Versión: 1
Fecha de emisión: Marzo 2024</t>
  </si>
  <si>
    <t>Incrementar en un 30% la implementación del modelo institucional de Módulos de Atención Ciudadana fijos de la entidad, con base en el Reporte porcentaje de avance en la implementación del modelo institucional 2023.</t>
  </si>
  <si>
    <t>Lograr el mantenimiento del 100% de los Módulos de Atención Ciudadana con modelo institucional, con base en el Reporte porcentaje de avance en la implementación del modelo institucional 2023 en los conceptos de pintura en muros, aire acondicionado, marquesina, entre otros.</t>
  </si>
  <si>
    <t>(Mantenimientos logrados / Mantenimientos requeridos) *100</t>
  </si>
  <si>
    <t>Mantener el servicio a domicilio, acorde con lo que establece el artículo 141 de la Ley General de Instituciones y Procedimientos Electorales.</t>
  </si>
  <si>
    <t>Cumplir en un 90% la satisfacción ciudadana sobre el servicio de los Módulos de Atención Ciudadana.</t>
  </si>
  <si>
    <t>Resultados del reporte cuatrimestral de la encuesta de satisfacción ciudadana</t>
  </si>
  <si>
    <t xml:space="preserve">OBSERVACIONES </t>
  </si>
  <si>
    <t>INSTITUTO NACIONAL ELECTORAL
SISTEMA DE GESTIÓN DE LA CALIDAD
BAJA CALIFORNIA SUR</t>
  </si>
  <si>
    <t xml:space="preserve">EL PORCENTAJE DE AVANCE PARA LA ACTUALIZACIÓN AL PADRÓN ESTÁ SUPERADO,DEBIDO AL PEL 2023-2024, LO QUE GENERA LA ACTUALIZACIÓN DE LA CIUDADANÍA.                                                                                                                                                                                                                                                                                                            LOS MESES DE ABRIL Y MARZO 2024 POR PROCESO ELECTORAL FEDERAL LOS MAC QUE ATIENDEN LAS SOLICITUDES ART. 141 NO BRINDARON ATENCIÓN CIUDADANA.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</si>
</sst>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name val="Tahoma"/>
      <family val="2"/>
    </font>
    <font>
      <b/>
      <sz val="14"/>
      <color theme="0"/>
      <name val="Arial"/>
      <family val="2"/>
    </font>
    <font>
      <b/>
      <sz val="14"/>
      <name val="Arial"/>
      <family val="2"/>
    </font>
    <font>
      <sz val="14"/>
      <name val="Arial"/>
      <family val="2"/>
    </font>
    <font>
      <b/>
      <sz val="14"/>
      <color rgb="FF333F4F"/>
      <name val="Arial"/>
      <family val="2"/>
    </font>
    <font>
      <sz val="14"/>
      <color rgb="FF333F4F"/>
      <name val="Arial"/>
      <family val="2"/>
    </font>
    <font>
      <sz val="14"/>
      <color theme="1"/>
      <name val="Arial"/>
      <family val="2"/>
    </font>
    <font>
      <b/>
      <sz val="14"/>
      <color theme="3" tint="-0.249977111117893"/>
      <name val="Arial"/>
      <family val="2"/>
    </font>
    <font>
      <b/>
      <sz val="14"/>
      <color theme="3"/>
      <name val="Arial"/>
      <family val="2"/>
    </font>
    <font>
      <sz val="14"/>
      <color theme="0"/>
      <name val="Arial"/>
      <family val="2"/>
    </font>
    <font>
      <b/>
      <sz val="14"/>
      <color theme="1"/>
      <name val="Arial"/>
      <family val="2"/>
    </font>
    <font>
      <sz val="10"/>
      <color theme="1"/>
      <name val="Arial"/>
      <family val="2"/>
    </font>
    <font>
      <sz val="13"/>
      <color theme="1"/>
      <name val="Arial"/>
      <family val="2"/>
    </font>
    <font>
      <b/>
      <sz val="15"/>
      <color theme="0"/>
      <name val="Arial"/>
      <family val="2"/>
    </font>
    <font>
      <b/>
      <sz val="16"/>
      <color theme="1"/>
      <name val="Arial"/>
      <family val="2"/>
    </font>
    <font>
      <b/>
      <sz val="15"/>
      <name val="Arial"/>
      <family val="2"/>
    </font>
  </fonts>
  <fills count="12">
    <fill>
      <patternFill patternType="none"/>
    </fill>
    <fill>
      <patternFill patternType="gray125"/>
    </fill>
    <fill>
      <patternFill patternType="solid">
        <fgColor rgb="FF950054"/>
        <bgColor indexed="64"/>
      </patternFill>
    </fill>
    <fill>
      <patternFill patternType="solid">
        <fgColor rgb="FFEBF1DE"/>
        <bgColor rgb="FFEBF1DE"/>
      </patternFill>
    </fill>
    <fill>
      <patternFill patternType="solid">
        <fgColor theme="2"/>
        <bgColor indexed="64"/>
      </patternFill>
    </fill>
    <fill>
      <patternFill patternType="solid">
        <fgColor rgb="FFE98BD7"/>
        <bgColor indexed="64"/>
      </patternFill>
    </fill>
    <fill>
      <patternFill patternType="solid">
        <fgColor rgb="FFD5007F"/>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CC0066"/>
        <bgColor indexed="64"/>
      </patternFill>
    </fill>
    <fill>
      <patternFill patternType="solid">
        <fgColor theme="0" tint="-0.14999847407452621"/>
        <bgColor indexed="64"/>
      </patternFill>
    </fill>
  </fills>
  <borders count="3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diagonal/>
    </border>
    <border>
      <left style="hair">
        <color auto="1"/>
      </left>
      <right/>
      <top/>
      <bottom/>
      <diagonal/>
    </border>
    <border>
      <left style="hair">
        <color auto="1"/>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right/>
      <top style="double">
        <color rgb="FFB2B2B2"/>
      </top>
      <bottom style="double">
        <color rgb="FFB2B2B2"/>
      </bottom>
      <diagonal/>
    </border>
    <border>
      <left/>
      <right style="double">
        <color rgb="FFB2B2B2"/>
      </right>
      <top style="double">
        <color rgb="FFB2B2B2"/>
      </top>
      <bottom style="double">
        <color rgb="FFB2B2B2"/>
      </bottom>
      <diagonal/>
    </border>
    <border>
      <left style="double">
        <color rgb="FFB2B2B2"/>
      </left>
      <right/>
      <top style="double">
        <color rgb="FFB2B2B2"/>
      </top>
      <bottom/>
      <diagonal/>
    </border>
    <border>
      <left/>
      <right/>
      <top style="double">
        <color rgb="FFB2B2B2"/>
      </top>
      <bottom/>
      <diagonal/>
    </border>
    <border>
      <left/>
      <right style="double">
        <color rgb="FFB2B2B2"/>
      </right>
      <top style="double">
        <color rgb="FFB2B2B2"/>
      </top>
      <bottom/>
      <diagonal/>
    </border>
    <border>
      <left style="double">
        <color rgb="FFB2B2B2"/>
      </left>
      <right/>
      <top/>
      <bottom style="double">
        <color rgb="FFB2B2B2"/>
      </bottom>
      <diagonal/>
    </border>
    <border>
      <left/>
      <right/>
      <top/>
      <bottom style="double">
        <color rgb="FFB2B2B2"/>
      </bottom>
      <diagonal/>
    </border>
    <border>
      <left/>
      <right style="double">
        <color rgb="FFB2B2B2"/>
      </right>
      <top/>
      <bottom style="double">
        <color rgb="FFB2B2B2"/>
      </bottom>
      <diagonal/>
    </border>
    <border>
      <left/>
      <right/>
      <top style="double">
        <color theme="0" tint="-0.499984740745262"/>
      </top>
      <bottom style="double">
        <color theme="0" tint="-0.499984740745262"/>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double">
        <color auto="1"/>
      </left>
      <right style="double">
        <color auto="1"/>
      </right>
      <top/>
      <bottom/>
      <diagonal/>
    </border>
    <border>
      <left/>
      <right style="double">
        <color theme="0" tint="-0.499984740745262"/>
      </right>
      <top style="hair">
        <color auto="1"/>
      </top>
      <bottom style="hair">
        <color auto="1"/>
      </bottom>
      <diagonal/>
    </border>
    <border>
      <left style="double">
        <color theme="0" tint="-0.499984740745262"/>
      </left>
      <right style="double">
        <color theme="0" tint="-0.499984740745262"/>
      </right>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medium">
        <color auto="1"/>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4" fillId="0" borderId="0"/>
    <xf numFmtId="43" fontId="5" fillId="0" borderId="0" applyFont="0" applyFill="0" applyBorder="0" applyAlignment="0" applyProtection="0"/>
    <xf numFmtId="9" fontId="5" fillId="0" borderId="0" applyFont="0" applyFill="0" applyBorder="0" applyAlignment="0" applyProtection="0"/>
    <xf numFmtId="0" fontId="6" fillId="3" borderId="0" applyFont="0" applyBorder="0" applyAlignment="0"/>
    <xf numFmtId="43" fontId="4" fillId="0" borderId="0" applyFont="0" applyFill="0" applyBorder="0" applyAlignment="0" applyProtection="0"/>
    <xf numFmtId="9" fontId="4" fillId="0" borderId="0" applyFont="0" applyFill="0" applyBorder="0" applyAlignment="0" applyProtection="0"/>
    <xf numFmtId="0" fontId="3" fillId="0" borderId="0"/>
    <xf numFmtId="43" fontId="4" fillId="0" borderId="0" applyFont="0" applyFill="0" applyBorder="0" applyAlignment="0" applyProtection="0"/>
    <xf numFmtId="43" fontId="4"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35">
    <xf numFmtId="0" fontId="0" fillId="0" borderId="0" xfId="0"/>
    <xf numFmtId="0" fontId="8" fillId="0" borderId="0" xfId="0" applyFont="1" applyAlignment="1">
      <alignment horizontal="right" vertical="top" wrapText="1"/>
    </xf>
    <xf numFmtId="0" fontId="9"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0" borderId="0" xfId="0" applyFont="1" applyAlignment="1">
      <alignment vertical="center" wrapText="1"/>
    </xf>
    <xf numFmtId="0" fontId="13" fillId="0" borderId="1" xfId="0" applyFont="1" applyBorder="1" applyAlignment="1">
      <alignment horizontal="center" vertical="center" wrapText="1"/>
    </xf>
    <xf numFmtId="9" fontId="14" fillId="0" borderId="1" xfId="2" applyNumberFormat="1" applyFont="1" applyFill="1" applyBorder="1" applyAlignment="1">
      <alignment horizontal="center" vertical="center"/>
    </xf>
    <xf numFmtId="3" fontId="8" fillId="0" borderId="1" xfId="3" applyNumberFormat="1" applyFont="1" applyFill="1" applyBorder="1" applyAlignment="1">
      <alignment horizontal="center" vertical="center"/>
    </xf>
    <xf numFmtId="1" fontId="8" fillId="0" borderId="1" xfId="6" applyNumberFormat="1" applyFont="1" applyFill="1" applyBorder="1" applyAlignment="1">
      <alignment horizontal="center" vertical="center"/>
    </xf>
    <xf numFmtId="9" fontId="15" fillId="4" borderId="15" xfId="6" applyFont="1" applyFill="1" applyBorder="1" applyAlignment="1">
      <alignment horizontal="center" vertical="center" wrapText="1"/>
    </xf>
    <xf numFmtId="0" fontId="9" fillId="0" borderId="0" xfId="0" applyFont="1" applyAlignment="1">
      <alignment vertical="center"/>
    </xf>
    <xf numFmtId="0" fontId="12" fillId="0" borderId="0" xfId="0" applyFont="1" applyAlignment="1">
      <alignment vertical="center"/>
    </xf>
    <xf numFmtId="0" fontId="14" fillId="0" borderId="2" xfId="0" applyFont="1" applyBorder="1" applyAlignment="1">
      <alignment horizontal="center" vertical="center"/>
    </xf>
    <xf numFmtId="1" fontId="14" fillId="0" borderId="1" xfId="0" applyNumberFormat="1" applyFont="1" applyBorder="1" applyAlignment="1">
      <alignment horizontal="center" vertical="center" wrapText="1"/>
    </xf>
    <xf numFmtId="0" fontId="14" fillId="0" borderId="11" xfId="0" applyFont="1" applyBorder="1" applyAlignment="1">
      <alignment vertical="center"/>
    </xf>
    <xf numFmtId="0" fontId="14" fillId="0" borderId="0" xfId="0" applyFont="1" applyAlignment="1">
      <alignment vertical="center"/>
    </xf>
    <xf numFmtId="1" fontId="8" fillId="0" borderId="1" xfId="3" applyNumberFormat="1" applyFont="1" applyFill="1" applyBorder="1" applyAlignment="1">
      <alignment horizontal="center" vertical="center" wrapText="1"/>
    </xf>
    <xf numFmtId="1" fontId="8" fillId="0" borderId="1" xfId="3" applyNumberFormat="1" applyFont="1" applyFill="1" applyBorder="1" applyAlignment="1">
      <alignment horizontal="center" vertical="center"/>
    </xf>
    <xf numFmtId="9" fontId="15" fillId="7" borderId="26" xfId="6" applyFont="1" applyFill="1" applyBorder="1" applyAlignment="1">
      <alignment vertical="center" wrapText="1"/>
    </xf>
    <xf numFmtId="1" fontId="12" fillId="4" borderId="1" xfId="3" applyNumberFormat="1" applyFont="1" applyFill="1" applyBorder="1" applyAlignment="1">
      <alignment horizontal="center" vertical="center"/>
    </xf>
    <xf numFmtId="9" fontId="8" fillId="0" borderId="1" xfId="3" applyFont="1" applyFill="1" applyBorder="1" applyAlignment="1">
      <alignment horizontal="center" vertical="center"/>
    </xf>
    <xf numFmtId="0" fontId="14" fillId="0" borderId="0" xfId="0" applyFont="1" applyAlignment="1">
      <alignment horizontal="center" vertical="center"/>
    </xf>
    <xf numFmtId="9" fontId="12" fillId="0" borderId="0" xfId="0" applyNumberFormat="1" applyFont="1" applyAlignment="1">
      <alignment vertical="center"/>
    </xf>
    <xf numFmtId="9" fontId="7" fillId="5" borderId="1" xfId="3" applyFont="1" applyFill="1" applyBorder="1" applyAlignment="1">
      <alignment horizontal="center" vertical="center"/>
    </xf>
    <xf numFmtId="9" fontId="7" fillId="2" borderId="1" xfId="3" applyFont="1" applyFill="1" applyBorder="1" applyAlignment="1">
      <alignment horizontal="center" vertical="center"/>
    </xf>
    <xf numFmtId="9" fontId="15" fillId="4" borderId="15" xfId="3" applyFont="1" applyFill="1" applyBorder="1" applyAlignment="1">
      <alignment horizontal="center" vertical="center" wrapText="1"/>
    </xf>
    <xf numFmtId="0" fontId="12" fillId="0" borderId="0" xfId="0" applyFont="1" applyAlignment="1">
      <alignment horizontal="left" vertical="center" wrapText="1"/>
    </xf>
    <xf numFmtId="0" fontId="9" fillId="5" borderId="0" xfId="1" applyFont="1" applyFill="1" applyAlignment="1">
      <alignment vertical="center"/>
    </xf>
    <xf numFmtId="0" fontId="9" fillId="0" borderId="0" xfId="1" applyFont="1" applyAlignment="1">
      <alignment vertical="center"/>
    </xf>
    <xf numFmtId="0" fontId="9" fillId="0" borderId="0" xfId="1" applyFont="1"/>
    <xf numFmtId="0" fontId="9" fillId="6" borderId="0" xfId="1" applyFont="1" applyFill="1" applyAlignment="1">
      <alignment vertical="center"/>
    </xf>
    <xf numFmtId="0" fontId="9" fillId="2" borderId="0" xfId="1" applyFont="1" applyFill="1" applyAlignment="1">
      <alignment vertical="center"/>
    </xf>
    <xf numFmtId="0" fontId="8" fillId="0" borderId="0" xfId="0" applyFont="1" applyAlignment="1">
      <alignment horizontal="center" vertical="top" wrapText="1"/>
    </xf>
    <xf numFmtId="0" fontId="9" fillId="0" borderId="0" xfId="0" applyFont="1" applyAlignment="1">
      <alignment horizontal="center"/>
    </xf>
    <xf numFmtId="0" fontId="12" fillId="0" borderId="0" xfId="0" applyFont="1" applyAlignment="1">
      <alignment horizontal="center" vertical="center"/>
    </xf>
    <xf numFmtId="0" fontId="8" fillId="0" borderId="0" xfId="0" applyFont="1" applyAlignment="1">
      <alignment horizontal="right" vertical="center" wrapText="1"/>
    </xf>
    <xf numFmtId="0" fontId="17" fillId="0" borderId="0" xfId="11" applyFont="1" applyAlignment="1">
      <alignment horizontal="center" vertical="center"/>
    </xf>
    <xf numFmtId="0" fontId="18" fillId="0" borderId="0" xfId="11" applyFont="1" applyAlignment="1">
      <alignment horizontal="center" vertical="center"/>
    </xf>
    <xf numFmtId="164" fontId="12" fillId="8" borderId="1" xfId="11" applyNumberFormat="1" applyFont="1" applyFill="1" applyBorder="1" applyAlignment="1">
      <alignment horizontal="center" vertical="center" wrapText="1"/>
    </xf>
    <xf numFmtId="0" fontId="12" fillId="8" borderId="1" xfId="11" applyFont="1" applyFill="1" applyBorder="1" applyAlignment="1">
      <alignment horizontal="center" vertical="center" wrapText="1"/>
    </xf>
    <xf numFmtId="0" fontId="17" fillId="0" borderId="0" xfId="11" applyFont="1" applyAlignment="1">
      <alignment horizontal="center" vertical="center" wrapText="1"/>
    </xf>
    <xf numFmtId="164" fontId="9" fillId="8" borderId="1" xfId="11" applyNumberFormat="1" applyFont="1" applyFill="1" applyBorder="1" applyAlignment="1">
      <alignment horizontal="center" vertical="center" wrapText="1"/>
    </xf>
    <xf numFmtId="164" fontId="12" fillId="8" borderId="2" xfId="11" applyNumberFormat="1" applyFont="1" applyFill="1" applyBorder="1" applyAlignment="1">
      <alignment horizontal="center" vertical="center" wrapText="1"/>
    </xf>
    <xf numFmtId="164" fontId="17" fillId="0" borderId="0" xfId="11" applyNumberFormat="1" applyFont="1" applyAlignment="1">
      <alignment horizontal="center" vertical="center" wrapText="1"/>
    </xf>
    <xf numFmtId="0" fontId="20" fillId="0" borderId="0" xfId="11" applyFont="1" applyAlignment="1">
      <alignment vertical="center"/>
    </xf>
    <xf numFmtId="0" fontId="17" fillId="0" borderId="34" xfId="11" applyFont="1" applyBorder="1" applyAlignment="1">
      <alignment horizontal="center" vertical="center"/>
    </xf>
    <xf numFmtId="9" fontId="17" fillId="11" borderId="35" xfId="12" applyFont="1" applyFill="1" applyBorder="1" applyAlignment="1">
      <alignment horizontal="center" vertical="center" wrapText="1"/>
    </xf>
    <xf numFmtId="0" fontId="17" fillId="11" borderId="35" xfId="11" applyFont="1" applyFill="1" applyBorder="1" applyAlignment="1">
      <alignment horizontal="center" vertical="center" wrapText="1"/>
    </xf>
    <xf numFmtId="9" fontId="17" fillId="0" borderId="35" xfId="12" applyFont="1" applyBorder="1" applyAlignment="1">
      <alignment horizontal="center" vertical="center" wrapText="1"/>
    </xf>
    <xf numFmtId="0" fontId="17" fillId="0" borderId="35" xfId="11" applyFont="1" applyBorder="1" applyAlignment="1">
      <alignment horizontal="center" vertical="center" wrapText="1"/>
    </xf>
    <xf numFmtId="0" fontId="17" fillId="8" borderId="35" xfId="11" applyFont="1" applyFill="1" applyBorder="1" applyAlignment="1">
      <alignment horizontal="center" vertical="center" wrapText="1"/>
    </xf>
    <xf numFmtId="0" fontId="21" fillId="9" borderId="32" xfId="11" applyFont="1" applyFill="1" applyBorder="1" applyAlignment="1">
      <alignment horizontal="center" vertical="center" wrapText="1"/>
    </xf>
    <xf numFmtId="0" fontId="8" fillId="0" borderId="9" xfId="0" applyFont="1" applyBorder="1" applyAlignment="1">
      <alignment horizontal="center"/>
    </xf>
    <xf numFmtId="0" fontId="14" fillId="0" borderId="11" xfId="0" applyFont="1" applyBorder="1" applyAlignment="1">
      <alignment horizontal="center" vertical="center"/>
    </xf>
    <xf numFmtId="0" fontId="14" fillId="0" borderId="0" xfId="0" applyFont="1" applyAlignment="1">
      <alignment horizontal="center" vertical="center"/>
    </xf>
    <xf numFmtId="1" fontId="12" fillId="5" borderId="7" xfId="3" applyNumberFormat="1" applyFont="1" applyFill="1" applyBorder="1" applyAlignment="1">
      <alignment horizontal="center" vertical="center"/>
    </xf>
    <xf numFmtId="1" fontId="12" fillId="5" borderId="8" xfId="3" applyNumberFormat="1"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9" fontId="15" fillId="4" borderId="16" xfId="6" applyFont="1" applyFill="1" applyBorder="1" applyAlignment="1">
      <alignment horizontal="center" vertical="center" wrapText="1"/>
    </xf>
    <xf numFmtId="9" fontId="15" fillId="4" borderId="17" xfId="6" applyFont="1" applyFill="1" applyBorder="1" applyAlignment="1">
      <alignment horizontal="center" vertical="center" wrapText="1"/>
    </xf>
    <xf numFmtId="0" fontId="14" fillId="0" borderId="12" xfId="0" applyFont="1" applyBorder="1" applyAlignment="1">
      <alignment horizontal="center" vertical="center"/>
    </xf>
    <xf numFmtId="0" fontId="14" fillId="0" borderId="3" xfId="0" applyFont="1" applyBorder="1" applyAlignment="1">
      <alignment horizontal="center" vertical="center"/>
    </xf>
    <xf numFmtId="1" fontId="12" fillId="5" borderId="9" xfId="3" applyNumberFormat="1" applyFont="1" applyFill="1" applyBorder="1" applyAlignment="1">
      <alignment horizontal="center" vertical="center"/>
    </xf>
    <xf numFmtId="1" fontId="12" fillId="5" borderId="13" xfId="3" applyNumberFormat="1" applyFont="1" applyFill="1" applyBorder="1" applyAlignment="1">
      <alignment horizontal="center" vertical="center"/>
    </xf>
    <xf numFmtId="1" fontId="12" fillId="5" borderId="14" xfId="3" applyNumberFormat="1" applyFont="1" applyFill="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9" fontId="14" fillId="0" borderId="4" xfId="2" applyNumberFormat="1" applyFont="1" applyFill="1" applyBorder="1" applyAlignment="1">
      <alignment horizontal="center" vertical="center"/>
    </xf>
    <xf numFmtId="9" fontId="14" fillId="0" borderId="6" xfId="2" applyNumberFormat="1" applyFont="1" applyFill="1" applyBorder="1" applyAlignment="1">
      <alignment horizontal="center" vertical="center"/>
    </xf>
    <xf numFmtId="0" fontId="10"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3" fontId="7" fillId="5" borderId="4" xfId="5" applyNumberFormat="1" applyFont="1" applyFill="1" applyBorder="1" applyAlignment="1">
      <alignment horizontal="center" vertical="center"/>
    </xf>
    <xf numFmtId="3" fontId="7" fillId="5" borderId="5" xfId="5" applyNumberFormat="1" applyFont="1" applyFill="1" applyBorder="1" applyAlignment="1">
      <alignment horizontal="center" vertical="center"/>
    </xf>
    <xf numFmtId="3" fontId="7" fillId="5" borderId="6" xfId="5" applyNumberFormat="1" applyFont="1" applyFill="1" applyBorder="1" applyAlignment="1">
      <alignment horizontal="center" vertical="center"/>
    </xf>
    <xf numFmtId="0" fontId="8" fillId="0" borderId="0" xfId="0" applyFont="1" applyAlignment="1">
      <alignment horizontal="right" vertical="top" wrapText="1"/>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8" fillId="0" borderId="0" xfId="1" applyFont="1" applyAlignment="1">
      <alignment horizontal="center"/>
    </xf>
    <xf numFmtId="9" fontId="15" fillId="4" borderId="27" xfId="6" applyFont="1" applyFill="1" applyBorder="1" applyAlignment="1">
      <alignment horizontal="center" vertical="center" wrapText="1"/>
    </xf>
    <xf numFmtId="9" fontId="15" fillId="4" borderId="29" xfId="6" applyFont="1" applyFill="1" applyBorder="1" applyAlignment="1">
      <alignment horizontal="center" vertical="center" wrapText="1"/>
    </xf>
    <xf numFmtId="9" fontId="15" fillId="4" borderId="28" xfId="6" applyFont="1" applyFill="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6" fillId="4" borderId="4" xfId="3" applyNumberFormat="1" applyFont="1" applyFill="1" applyBorder="1" applyAlignment="1">
      <alignment horizontal="center" vertical="center" wrapText="1"/>
    </xf>
    <xf numFmtId="0" fontId="16" fillId="4" borderId="5" xfId="3" applyNumberFormat="1" applyFont="1" applyFill="1" applyBorder="1" applyAlignment="1">
      <alignment horizontal="center" vertical="center" wrapText="1"/>
    </xf>
    <xf numFmtId="0" fontId="16" fillId="4" borderId="30" xfId="3" applyNumberFormat="1" applyFont="1" applyFill="1" applyBorder="1" applyAlignment="1">
      <alignment horizontal="center" vertical="center" wrapText="1"/>
    </xf>
    <xf numFmtId="0" fontId="7" fillId="5" borderId="1" xfId="0" applyFont="1" applyFill="1" applyBorder="1" applyAlignment="1">
      <alignment horizontal="center" vertical="center"/>
    </xf>
    <xf numFmtId="1" fontId="7" fillId="2" borderId="1" xfId="6" applyNumberFormat="1" applyFont="1" applyFill="1" applyBorder="1" applyAlignment="1">
      <alignment horizontal="center" vertical="center"/>
    </xf>
    <xf numFmtId="1" fontId="7" fillId="2" borderId="4" xfId="6" applyNumberFormat="1" applyFont="1" applyFill="1" applyBorder="1" applyAlignment="1">
      <alignment horizontal="center" vertical="center"/>
    </xf>
    <xf numFmtId="9" fontId="15" fillId="4" borderId="31" xfId="6" applyFont="1" applyFill="1" applyBorder="1" applyAlignment="1">
      <alignment horizontal="center" vertical="center" wrapText="1"/>
    </xf>
    <xf numFmtId="9" fontId="14" fillId="0" borderId="2"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3" xfId="0" applyNumberFormat="1" applyFont="1" applyBorder="1" applyAlignment="1">
      <alignment horizontal="center" vertical="center"/>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9" fontId="8" fillId="0" borderId="2" xfId="3" applyFont="1" applyFill="1" applyBorder="1" applyAlignment="1">
      <alignment horizontal="center" vertical="center" wrapText="1"/>
    </xf>
    <xf numFmtId="9" fontId="8" fillId="0" borderId="12" xfId="3" applyFont="1" applyFill="1" applyBorder="1" applyAlignment="1">
      <alignment horizontal="center" vertical="center" wrapText="1"/>
    </xf>
    <xf numFmtId="9" fontId="8" fillId="0" borderId="3" xfId="3" applyFont="1" applyFill="1" applyBorder="1" applyAlignment="1">
      <alignment horizontal="center" vertical="center" wrapText="1"/>
    </xf>
    <xf numFmtId="1" fontId="12" fillId="5" borderId="10" xfId="3" applyNumberFormat="1" applyFont="1" applyFill="1" applyBorder="1" applyAlignment="1">
      <alignment horizontal="center" vertical="center"/>
    </xf>
    <xf numFmtId="0" fontId="19" fillId="10" borderId="33" xfId="11" applyFont="1" applyFill="1" applyBorder="1" applyAlignment="1">
      <alignment horizontal="center" vertical="center" wrapText="1"/>
    </xf>
    <xf numFmtId="0" fontId="19" fillId="10" borderId="32" xfId="11" applyFont="1" applyFill="1" applyBorder="1" applyAlignment="1">
      <alignment horizontal="center" vertical="center" wrapText="1"/>
    </xf>
    <xf numFmtId="0" fontId="19" fillId="9" borderId="33" xfId="11" applyFont="1" applyFill="1" applyBorder="1" applyAlignment="1">
      <alignment horizontal="center" vertical="center"/>
    </xf>
    <xf numFmtId="0" fontId="19" fillId="9" borderId="32" xfId="11" applyFont="1" applyFill="1" applyBorder="1" applyAlignment="1">
      <alignment horizontal="center" vertical="center"/>
    </xf>
    <xf numFmtId="0" fontId="19" fillId="9" borderId="33" xfId="11" applyFont="1" applyFill="1" applyBorder="1" applyAlignment="1">
      <alignment horizontal="center" vertical="center" wrapText="1"/>
    </xf>
    <xf numFmtId="0" fontId="19" fillId="9" borderId="32" xfId="11" applyFont="1" applyFill="1" applyBorder="1" applyAlignment="1">
      <alignment horizontal="center" vertical="center" wrapText="1"/>
    </xf>
  </cellXfs>
  <cellStyles count="13">
    <cellStyle name="FONS" xfId="4" xr:uid="{00000000-0005-0000-0000-000000000000}"/>
    <cellStyle name="Millares" xfId="2" builtinId="3"/>
    <cellStyle name="Millares 2" xfId="5" xr:uid="{00000000-0005-0000-0000-000002000000}"/>
    <cellStyle name="Millares 2 2" xfId="9" xr:uid="{3C5A1068-912E-4303-BB00-B798CD846821}"/>
    <cellStyle name="Millares 3" xfId="8" xr:uid="{E7A939D5-6888-4942-A998-066BD7053325}"/>
    <cellStyle name="Normal" xfId="0" builtinId="0"/>
    <cellStyle name="Normal 2" xfId="1" xr:uid="{00000000-0005-0000-0000-000004000000}"/>
    <cellStyle name="Normal 3" xfId="7" xr:uid="{00000000-0005-0000-0000-000005000000}"/>
    <cellStyle name="Normal 3 2" xfId="10" xr:uid="{A75A15A2-F3D5-4097-B67A-868410B5A56A}"/>
    <cellStyle name="Normal 4" xfId="11" xr:uid="{41F7218C-56FF-485D-809B-0F82B6773E82}"/>
    <cellStyle name="Porcentaje" xfId="3" builtinId="5"/>
    <cellStyle name="Porcentaje 2" xfId="6" xr:uid="{00000000-0005-0000-0000-000007000000}"/>
    <cellStyle name="Porcentaje 3" xfId="12" xr:uid="{8042CD91-FB28-4DAF-B45A-09B113DA9F32}"/>
  </cellStyles>
  <dxfs count="18">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s>
  <tableStyles count="0" defaultTableStyle="TableStyleMedium2" defaultPivotStyle="PivotStyleLight16"/>
  <colors>
    <mruColors>
      <color rgb="FFE98BD7"/>
      <color rgb="FF950054"/>
      <color rgb="FFD5007F"/>
      <color rgb="FFFF00FF"/>
      <color rgb="FF972958"/>
      <color rgb="FFFF69C2"/>
      <color rgb="FFB8006E"/>
      <color rgb="FFFAE2F5"/>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1137708</xdr:colOff>
      <xdr:row>0</xdr:row>
      <xdr:rowOff>733830</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25625" cy="733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73138</xdr:colOff>
      <xdr:row>0</xdr:row>
      <xdr:rowOff>108858</xdr:rowOff>
    </xdr:from>
    <xdr:ext cx="1615778" cy="617265"/>
    <xdr:pic>
      <xdr:nvPicPr>
        <xdr:cNvPr id="2" name="Imagen 2">
          <a:extLst>
            <a:ext uri="{FF2B5EF4-FFF2-40B4-BE49-F238E27FC236}">
              <a16:creationId xmlns:a16="http://schemas.microsoft.com/office/drawing/2014/main" id="{3A7D1C8F-C014-46B9-B5F2-0ADF7EB911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38" y="108858"/>
          <a:ext cx="1615778" cy="6172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163285</xdr:colOff>
      <xdr:row>0</xdr:row>
      <xdr:rowOff>81644</xdr:rowOff>
    </xdr:from>
    <xdr:ext cx="1583121" cy="617265"/>
    <xdr:pic>
      <xdr:nvPicPr>
        <xdr:cNvPr id="2" name="Imagen 2">
          <a:extLst>
            <a:ext uri="{FF2B5EF4-FFF2-40B4-BE49-F238E27FC236}">
              <a16:creationId xmlns:a16="http://schemas.microsoft.com/office/drawing/2014/main" id="{11E3DC5E-4EFA-4F33-B444-23AF1373B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5" y="81644"/>
          <a:ext cx="1583121" cy="61726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8"/>
  <sheetViews>
    <sheetView showGridLines="0" tabSelected="1" topLeftCell="B2" zoomScale="69" zoomScaleNormal="170" zoomScaleSheetLayoutView="108" zoomScalePageLayoutView="10" workbookViewId="0">
      <selection activeCell="N12" sqref="N12:S12"/>
    </sheetView>
  </sheetViews>
  <sheetFormatPr baseColWidth="10" defaultColWidth="11.44140625" defaultRowHeight="30" customHeight="1" x14ac:dyDescent="0.3"/>
  <cols>
    <col min="1" max="1" width="10.33203125" style="2" customWidth="1"/>
    <col min="2" max="2" width="40" style="34" customWidth="1"/>
    <col min="3" max="3" width="31.5546875" style="2" customWidth="1"/>
    <col min="4" max="4" width="21.6640625" style="2" customWidth="1"/>
    <col min="5" max="5" width="26" style="2" customWidth="1"/>
    <col min="6" max="6" width="14" style="2" customWidth="1"/>
    <col min="7" max="7" width="17.33203125" style="2" customWidth="1"/>
    <col min="8" max="10" width="8.44140625" style="2" customWidth="1"/>
    <col min="11" max="11" width="10.33203125" style="2" customWidth="1"/>
    <col min="12" max="12" width="10.6640625" style="2" customWidth="1"/>
    <col min="13" max="13" width="9.88671875" style="2" customWidth="1"/>
    <col min="14" max="16" width="8.44140625" style="2" customWidth="1"/>
    <col min="17" max="19" width="7.6640625" style="2" customWidth="1"/>
    <col min="20" max="20" width="34.44140625" style="2" customWidth="1"/>
    <col min="21" max="16384" width="11.44140625" style="2"/>
  </cols>
  <sheetData>
    <row r="1" spans="1:20" ht="59.25" customHeight="1" x14ac:dyDescent="0.3">
      <c r="A1" s="85" t="s">
        <v>97</v>
      </c>
      <c r="B1" s="85"/>
      <c r="C1" s="85"/>
      <c r="D1" s="85"/>
      <c r="E1" s="85"/>
      <c r="F1" s="85"/>
      <c r="G1" s="85"/>
      <c r="H1" s="85"/>
      <c r="I1" s="85"/>
      <c r="J1" s="85"/>
      <c r="K1" s="85"/>
      <c r="L1" s="85"/>
      <c r="M1" s="85"/>
      <c r="N1" s="85"/>
      <c r="O1" s="85"/>
      <c r="P1" s="85"/>
      <c r="Q1" s="85"/>
      <c r="R1" s="85"/>
      <c r="S1" s="85"/>
      <c r="T1" s="85"/>
    </row>
    <row r="2" spans="1:20" ht="55.5" customHeight="1" x14ac:dyDescent="0.3">
      <c r="A2" s="1"/>
      <c r="B2" s="33"/>
      <c r="C2" s="1"/>
      <c r="D2" s="1"/>
      <c r="E2" s="1"/>
      <c r="F2" s="1"/>
      <c r="G2" s="1"/>
      <c r="H2" s="1"/>
      <c r="I2" s="1"/>
      <c r="J2" s="1"/>
      <c r="K2" s="1"/>
      <c r="L2" s="1"/>
      <c r="M2" s="1"/>
      <c r="N2" s="1"/>
      <c r="O2" s="1"/>
      <c r="P2" s="1"/>
      <c r="Q2" s="1"/>
      <c r="R2" s="1"/>
      <c r="S2" s="1"/>
      <c r="T2" s="36" t="s">
        <v>89</v>
      </c>
    </row>
    <row r="3" spans="1:20" ht="35.25" customHeight="1" x14ac:dyDescent="0.3">
      <c r="A3" s="86" t="s">
        <v>46</v>
      </c>
      <c r="B3" s="86"/>
      <c r="C3" s="86"/>
      <c r="D3" s="86"/>
      <c r="E3" s="86"/>
      <c r="F3" s="86"/>
      <c r="G3" s="86"/>
      <c r="H3" s="86"/>
      <c r="I3" s="86"/>
      <c r="J3" s="86"/>
      <c r="K3" s="86"/>
      <c r="L3" s="86"/>
      <c r="M3" s="86"/>
      <c r="N3" s="86"/>
      <c r="O3" s="86"/>
      <c r="P3" s="86"/>
      <c r="Q3" s="86"/>
      <c r="R3" s="86"/>
      <c r="S3" s="86"/>
      <c r="T3" s="86"/>
    </row>
    <row r="4" spans="1:20" ht="5.25" customHeight="1" x14ac:dyDescent="0.3"/>
    <row r="5" spans="1:20" ht="18" customHeight="1" x14ac:dyDescent="0.3">
      <c r="A5" s="87" t="s">
        <v>26</v>
      </c>
      <c r="B5" s="87"/>
      <c r="C5" s="87"/>
      <c r="D5" s="87"/>
      <c r="E5" s="87"/>
      <c r="F5" s="87"/>
      <c r="G5" s="87"/>
      <c r="H5" s="88"/>
      <c r="I5" s="88"/>
      <c r="J5" s="88"/>
      <c r="K5" s="88"/>
      <c r="L5" s="88"/>
      <c r="M5" s="88"/>
      <c r="N5" s="88"/>
      <c r="O5" s="88"/>
      <c r="P5" s="88"/>
      <c r="Q5" s="88"/>
      <c r="R5" s="88"/>
      <c r="S5" s="88"/>
      <c r="T5" s="89" t="s">
        <v>19</v>
      </c>
    </row>
    <row r="6" spans="1:20" ht="17.399999999999999" x14ac:dyDescent="0.3">
      <c r="A6" s="90" t="s">
        <v>16</v>
      </c>
      <c r="B6" s="88"/>
      <c r="C6" s="91"/>
      <c r="D6" s="90" t="s">
        <v>17</v>
      </c>
      <c r="E6" s="88"/>
      <c r="F6" s="88"/>
      <c r="G6" s="91"/>
      <c r="H6" s="92" t="s">
        <v>30</v>
      </c>
      <c r="I6" s="93"/>
      <c r="J6" s="93"/>
      <c r="K6" s="93"/>
      <c r="L6" s="93"/>
      <c r="M6" s="93"/>
      <c r="N6" s="93"/>
      <c r="O6" s="94"/>
      <c r="P6" s="92" t="s">
        <v>31</v>
      </c>
      <c r="Q6" s="93"/>
      <c r="R6" s="93"/>
      <c r="S6" s="93"/>
      <c r="T6" s="89"/>
    </row>
    <row r="7" spans="1:20" s="5" customFormat="1" ht="15" customHeight="1" thickBot="1" x14ac:dyDescent="0.3">
      <c r="A7" s="3" t="s">
        <v>40</v>
      </c>
      <c r="B7" s="3" t="s">
        <v>12</v>
      </c>
      <c r="C7" s="3" t="s">
        <v>13</v>
      </c>
      <c r="D7" s="3" t="s">
        <v>15</v>
      </c>
      <c r="E7" s="3" t="s">
        <v>14</v>
      </c>
      <c r="F7" s="4" t="s">
        <v>18</v>
      </c>
      <c r="G7" s="4" t="s">
        <v>20</v>
      </c>
      <c r="H7" s="3" t="s">
        <v>0</v>
      </c>
      <c r="I7" s="3" t="s">
        <v>1</v>
      </c>
      <c r="J7" s="3" t="s">
        <v>2</v>
      </c>
      <c r="K7" s="3" t="s">
        <v>3</v>
      </c>
      <c r="L7" s="3" t="s">
        <v>4</v>
      </c>
      <c r="M7" s="3" t="s">
        <v>5</v>
      </c>
      <c r="N7" s="3" t="s">
        <v>6</v>
      </c>
      <c r="O7" s="3" t="s">
        <v>7</v>
      </c>
      <c r="P7" s="3" t="s">
        <v>8</v>
      </c>
      <c r="Q7" s="3" t="s">
        <v>9</v>
      </c>
      <c r="R7" s="3" t="s">
        <v>10</v>
      </c>
      <c r="S7" s="3" t="s">
        <v>11</v>
      </c>
      <c r="T7" s="89"/>
    </row>
    <row r="8" spans="1:20" s="5" customFormat="1" ht="79.95" customHeight="1" thickTop="1" thickBot="1" x14ac:dyDescent="0.3">
      <c r="A8" s="68">
        <v>1</v>
      </c>
      <c r="B8" s="68" t="s">
        <v>29</v>
      </c>
      <c r="C8" s="70" t="s">
        <v>45</v>
      </c>
      <c r="D8" s="76" t="s">
        <v>48</v>
      </c>
      <c r="E8" s="6" t="s">
        <v>32</v>
      </c>
      <c r="F8" s="7">
        <v>0.9</v>
      </c>
      <c r="G8" s="8">
        <v>45185</v>
      </c>
      <c r="H8" s="9">
        <v>16648</v>
      </c>
      <c r="I8" s="9">
        <v>4108</v>
      </c>
      <c r="J8" s="9">
        <v>2455</v>
      </c>
      <c r="K8" s="9">
        <v>2600</v>
      </c>
      <c r="L8" s="9">
        <v>1929</v>
      </c>
      <c r="M8" s="9">
        <v>9930</v>
      </c>
      <c r="N8" s="9">
        <v>11333</v>
      </c>
      <c r="O8" s="9">
        <v>10032</v>
      </c>
      <c r="P8" s="82"/>
      <c r="Q8" s="83"/>
      <c r="R8" s="83"/>
      <c r="S8" s="83"/>
      <c r="T8" s="10">
        <f>IFERROR(SUM(H8:O8)/G8,0)</f>
        <v>1.3065176496624986</v>
      </c>
    </row>
    <row r="9" spans="1:20" s="5" customFormat="1" ht="79.95" customHeight="1" thickTop="1" thickBot="1" x14ac:dyDescent="0.3">
      <c r="A9" s="69"/>
      <c r="B9" s="69"/>
      <c r="C9" s="71"/>
      <c r="D9" s="78"/>
      <c r="E9" s="6" t="s">
        <v>33</v>
      </c>
      <c r="F9" s="7">
        <v>0.9</v>
      </c>
      <c r="G9" s="8">
        <v>31930</v>
      </c>
      <c r="H9" s="83"/>
      <c r="I9" s="83"/>
      <c r="J9" s="83"/>
      <c r="K9" s="83"/>
      <c r="L9" s="83"/>
      <c r="M9" s="83"/>
      <c r="N9" s="83"/>
      <c r="O9" s="84"/>
      <c r="P9" s="9">
        <v>8482</v>
      </c>
      <c r="Q9" s="9">
        <v>9793</v>
      </c>
      <c r="R9" s="9">
        <v>0</v>
      </c>
      <c r="S9" s="9">
        <v>0</v>
      </c>
      <c r="T9" s="10">
        <f>IFERROR(SUM(P9:S9)/G9,0)</f>
        <v>0.57234575634199814</v>
      </c>
    </row>
    <row r="10" spans="1:20" s="12" customFormat="1" ht="9" customHeight="1" thickTop="1" thickBot="1" x14ac:dyDescent="0.3">
      <c r="A10" s="80"/>
      <c r="B10" s="81"/>
      <c r="C10" s="81"/>
      <c r="D10" s="81"/>
      <c r="E10" s="81"/>
      <c r="F10" s="81"/>
      <c r="G10" s="81"/>
      <c r="H10" s="81"/>
      <c r="I10" s="81"/>
      <c r="J10" s="81"/>
      <c r="K10" s="81"/>
      <c r="L10" s="81"/>
      <c r="M10" s="81"/>
      <c r="N10" s="81"/>
      <c r="O10" s="81"/>
      <c r="P10" s="81"/>
      <c r="Q10" s="81"/>
      <c r="R10" s="81"/>
      <c r="S10" s="81"/>
      <c r="T10" s="11"/>
    </row>
    <row r="11" spans="1:20" s="12" customFormat="1" ht="40.200000000000003" customHeight="1" thickTop="1" x14ac:dyDescent="0.25">
      <c r="A11" s="68">
        <v>2</v>
      </c>
      <c r="B11" s="68" t="s">
        <v>90</v>
      </c>
      <c r="C11" s="70" t="s">
        <v>36</v>
      </c>
      <c r="D11" s="76" t="s">
        <v>44</v>
      </c>
      <c r="E11" s="79" t="s">
        <v>37</v>
      </c>
      <c r="F11" s="119">
        <v>0.3</v>
      </c>
      <c r="G11" s="112" t="s">
        <v>41</v>
      </c>
      <c r="H11" s="113"/>
      <c r="I11" s="113"/>
      <c r="J11" s="113"/>
      <c r="K11" s="113"/>
      <c r="L11" s="113"/>
      <c r="M11" s="113"/>
      <c r="N11" s="113"/>
      <c r="O11" s="113"/>
      <c r="P11" s="113"/>
      <c r="Q11" s="113"/>
      <c r="R11" s="113"/>
      <c r="S11" s="114"/>
      <c r="T11" s="104">
        <f>IFERROR(G12/G14,0)</f>
        <v>0.5</v>
      </c>
    </row>
    <row r="12" spans="1:20" s="12" customFormat="1" ht="40.200000000000003" customHeight="1" x14ac:dyDescent="0.25">
      <c r="A12" s="74"/>
      <c r="B12" s="74"/>
      <c r="C12" s="75"/>
      <c r="D12" s="77"/>
      <c r="E12" s="63"/>
      <c r="F12" s="120"/>
      <c r="G12" s="14">
        <v>3</v>
      </c>
      <c r="H12" s="115">
        <v>3</v>
      </c>
      <c r="I12" s="115"/>
      <c r="J12" s="115"/>
      <c r="K12" s="115"/>
      <c r="L12" s="115"/>
      <c r="M12" s="115"/>
      <c r="N12" s="115">
        <v>0</v>
      </c>
      <c r="O12" s="115"/>
      <c r="P12" s="115"/>
      <c r="Q12" s="115"/>
      <c r="R12" s="115"/>
      <c r="S12" s="92"/>
      <c r="T12" s="105"/>
    </row>
    <row r="13" spans="1:20" s="12" customFormat="1" ht="40.200000000000003" customHeight="1" x14ac:dyDescent="0.25">
      <c r="A13" s="74"/>
      <c r="B13" s="74"/>
      <c r="C13" s="75"/>
      <c r="D13" s="77"/>
      <c r="E13" s="63"/>
      <c r="F13" s="120"/>
      <c r="G13" s="112" t="s">
        <v>42</v>
      </c>
      <c r="H13" s="113"/>
      <c r="I13" s="113"/>
      <c r="J13" s="113"/>
      <c r="K13" s="113"/>
      <c r="L13" s="113"/>
      <c r="M13" s="113"/>
      <c r="N13" s="113"/>
      <c r="O13" s="113"/>
      <c r="P13" s="113"/>
      <c r="Q13" s="113"/>
      <c r="R13" s="113"/>
      <c r="S13" s="114"/>
      <c r="T13" s="105"/>
    </row>
    <row r="14" spans="1:20" s="12" customFormat="1" ht="40.200000000000003" customHeight="1" thickBot="1" x14ac:dyDescent="0.3">
      <c r="A14" s="69"/>
      <c r="B14" s="69"/>
      <c r="C14" s="71"/>
      <c r="D14" s="78"/>
      <c r="E14" s="64"/>
      <c r="F14" s="121"/>
      <c r="G14" s="14">
        <v>6</v>
      </c>
      <c r="H14" s="116">
        <v>6</v>
      </c>
      <c r="I14" s="116"/>
      <c r="J14" s="116"/>
      <c r="K14" s="116"/>
      <c r="L14" s="116"/>
      <c r="M14" s="116"/>
      <c r="N14" s="116">
        <v>0</v>
      </c>
      <c r="O14" s="116"/>
      <c r="P14" s="116"/>
      <c r="Q14" s="116"/>
      <c r="R14" s="116"/>
      <c r="S14" s="117"/>
      <c r="T14" s="106"/>
    </row>
    <row r="15" spans="1:20" s="12" customFormat="1" ht="9" customHeight="1" thickTop="1" thickBot="1" x14ac:dyDescent="0.3">
      <c r="A15" s="15"/>
      <c r="B15" s="22"/>
      <c r="C15" s="16"/>
      <c r="D15" s="16"/>
      <c r="E15" s="16"/>
      <c r="F15" s="16"/>
      <c r="G15" s="16"/>
      <c r="H15" s="16"/>
      <c r="I15" s="16"/>
      <c r="J15" s="16"/>
      <c r="K15" s="16"/>
      <c r="L15" s="16"/>
      <c r="M15" s="16"/>
      <c r="N15" s="16"/>
      <c r="O15" s="16"/>
      <c r="P15" s="16"/>
      <c r="Q15" s="16"/>
      <c r="R15" s="16"/>
      <c r="S15" s="16"/>
      <c r="T15" s="16"/>
    </row>
    <row r="16" spans="1:20" s="12" customFormat="1" ht="49.95" customHeight="1" thickTop="1" x14ac:dyDescent="0.25">
      <c r="A16" s="79">
        <v>3</v>
      </c>
      <c r="B16" s="68" t="s">
        <v>91</v>
      </c>
      <c r="C16" s="109" t="s">
        <v>38</v>
      </c>
      <c r="D16" s="76" t="s">
        <v>92</v>
      </c>
      <c r="E16" s="122" t="s">
        <v>37</v>
      </c>
      <c r="F16" s="125">
        <v>1</v>
      </c>
      <c r="G16" s="112" t="s">
        <v>43</v>
      </c>
      <c r="H16" s="113"/>
      <c r="I16" s="113"/>
      <c r="J16" s="113"/>
      <c r="K16" s="113"/>
      <c r="L16" s="113"/>
      <c r="M16" s="113"/>
      <c r="N16" s="113"/>
      <c r="O16" s="113"/>
      <c r="P16" s="113"/>
      <c r="Q16" s="113"/>
      <c r="R16" s="113"/>
      <c r="S16" s="114"/>
      <c r="T16" s="61">
        <f>IFERROR(G17/G19,1)</f>
        <v>1</v>
      </c>
    </row>
    <row r="17" spans="1:20" s="12" customFormat="1" ht="49.95" customHeight="1" x14ac:dyDescent="0.25">
      <c r="A17" s="63"/>
      <c r="B17" s="74"/>
      <c r="C17" s="110"/>
      <c r="D17" s="77"/>
      <c r="E17" s="123"/>
      <c r="F17" s="126"/>
      <c r="G17" s="17">
        <f>SUM(H17:S17)</f>
        <v>4</v>
      </c>
      <c r="H17" s="115">
        <v>3</v>
      </c>
      <c r="I17" s="115"/>
      <c r="J17" s="115"/>
      <c r="K17" s="115"/>
      <c r="L17" s="115"/>
      <c r="M17" s="115"/>
      <c r="N17" s="115">
        <v>1</v>
      </c>
      <c r="O17" s="115"/>
      <c r="P17" s="115"/>
      <c r="Q17" s="115"/>
      <c r="R17" s="115"/>
      <c r="S17" s="92"/>
      <c r="T17" s="118"/>
    </row>
    <row r="18" spans="1:20" s="12" customFormat="1" ht="49.95" customHeight="1" x14ac:dyDescent="0.25">
      <c r="A18" s="63"/>
      <c r="B18" s="74"/>
      <c r="C18" s="110"/>
      <c r="D18" s="77"/>
      <c r="E18" s="123"/>
      <c r="F18" s="126"/>
      <c r="G18" s="112" t="s">
        <v>39</v>
      </c>
      <c r="H18" s="113"/>
      <c r="I18" s="113"/>
      <c r="J18" s="113"/>
      <c r="K18" s="113"/>
      <c r="L18" s="113"/>
      <c r="M18" s="113"/>
      <c r="N18" s="113"/>
      <c r="O18" s="113"/>
      <c r="P18" s="113"/>
      <c r="Q18" s="113"/>
      <c r="R18" s="113"/>
      <c r="S18" s="114"/>
      <c r="T18" s="118"/>
    </row>
    <row r="19" spans="1:20" s="12" customFormat="1" ht="49.95" customHeight="1" thickBot="1" x14ac:dyDescent="0.3">
      <c r="A19" s="64"/>
      <c r="B19" s="69"/>
      <c r="C19" s="111"/>
      <c r="D19" s="78"/>
      <c r="E19" s="124"/>
      <c r="F19" s="127"/>
      <c r="G19" s="18">
        <f>SUM(H19:S19)</f>
        <v>4</v>
      </c>
      <c r="H19" s="116">
        <v>3</v>
      </c>
      <c r="I19" s="116"/>
      <c r="J19" s="116"/>
      <c r="K19" s="116"/>
      <c r="L19" s="116"/>
      <c r="M19" s="116"/>
      <c r="N19" s="116">
        <v>1</v>
      </c>
      <c r="O19" s="116"/>
      <c r="P19" s="116"/>
      <c r="Q19" s="116"/>
      <c r="R19" s="116"/>
      <c r="S19" s="117"/>
      <c r="T19" s="62"/>
    </row>
    <row r="20" spans="1:20" s="12" customFormat="1" ht="9" customHeight="1" thickTop="1" thickBot="1" x14ac:dyDescent="0.3">
      <c r="A20" s="107"/>
      <c r="B20" s="108"/>
      <c r="C20" s="108"/>
      <c r="D20" s="108"/>
      <c r="E20" s="108"/>
      <c r="F20" s="108"/>
      <c r="G20" s="108"/>
      <c r="H20" s="108"/>
      <c r="I20" s="108"/>
      <c r="J20" s="108"/>
      <c r="K20" s="108"/>
      <c r="L20" s="108"/>
      <c r="M20" s="108"/>
      <c r="N20" s="108"/>
      <c r="O20" s="108"/>
      <c r="P20" s="108"/>
      <c r="Q20" s="108"/>
      <c r="R20" s="108"/>
      <c r="S20" s="108"/>
      <c r="T20" s="19"/>
    </row>
    <row r="21" spans="1:20" s="35" customFormat="1" ht="30" customHeight="1" thickTop="1" x14ac:dyDescent="0.25">
      <c r="A21" s="13"/>
      <c r="B21" s="68" t="s">
        <v>93</v>
      </c>
      <c r="C21" s="70" t="s">
        <v>47</v>
      </c>
      <c r="D21" s="76" t="s">
        <v>24</v>
      </c>
      <c r="E21" s="58" t="s">
        <v>22</v>
      </c>
      <c r="F21" s="59"/>
      <c r="G21" s="60"/>
      <c r="H21" s="20">
        <v>6</v>
      </c>
      <c r="I21" s="20">
        <v>4</v>
      </c>
      <c r="J21" s="20">
        <v>0</v>
      </c>
      <c r="K21" s="20">
        <v>0</v>
      </c>
      <c r="L21" s="20">
        <v>0</v>
      </c>
      <c r="M21" s="20">
        <v>4</v>
      </c>
      <c r="N21" s="20">
        <v>2</v>
      </c>
      <c r="O21" s="20">
        <v>3</v>
      </c>
      <c r="P21" s="128"/>
      <c r="Q21" s="65"/>
      <c r="R21" s="65"/>
      <c r="S21" s="65"/>
      <c r="T21" s="61">
        <f>IFERROR(SUM(H22:O22)/G22,0)</f>
        <v>1</v>
      </c>
    </row>
    <row r="22" spans="1:20" s="35" customFormat="1" ht="30" customHeight="1" thickBot="1" x14ac:dyDescent="0.3">
      <c r="A22" s="63">
        <v>4</v>
      </c>
      <c r="B22" s="74"/>
      <c r="C22" s="75"/>
      <c r="D22" s="77"/>
      <c r="E22" s="6" t="s">
        <v>32</v>
      </c>
      <c r="F22" s="21">
        <v>1</v>
      </c>
      <c r="G22" s="18">
        <f>SUM(H21:O21)</f>
        <v>19</v>
      </c>
      <c r="H22" s="9">
        <v>3</v>
      </c>
      <c r="I22" s="9">
        <v>5</v>
      </c>
      <c r="J22" s="9">
        <v>2</v>
      </c>
      <c r="K22" s="9">
        <v>0</v>
      </c>
      <c r="L22" s="9">
        <v>0</v>
      </c>
      <c r="M22" s="9">
        <v>2</v>
      </c>
      <c r="N22" s="9">
        <v>4</v>
      </c>
      <c r="O22" s="9">
        <v>3</v>
      </c>
      <c r="P22" s="56"/>
      <c r="Q22" s="57"/>
      <c r="R22" s="57"/>
      <c r="S22" s="57"/>
      <c r="T22" s="62"/>
    </row>
    <row r="23" spans="1:20" s="35" customFormat="1" ht="30" customHeight="1" thickTop="1" x14ac:dyDescent="0.25">
      <c r="A23" s="63"/>
      <c r="B23" s="74"/>
      <c r="C23" s="75"/>
      <c r="D23" s="77"/>
      <c r="E23" s="58" t="s">
        <v>22</v>
      </c>
      <c r="F23" s="59"/>
      <c r="G23" s="60"/>
      <c r="H23" s="65"/>
      <c r="I23" s="65"/>
      <c r="J23" s="65"/>
      <c r="K23" s="65"/>
      <c r="L23" s="65"/>
      <c r="M23" s="65"/>
      <c r="N23" s="65"/>
      <c r="O23" s="66"/>
      <c r="P23" s="20">
        <v>6</v>
      </c>
      <c r="Q23" s="20">
        <v>3</v>
      </c>
      <c r="R23" s="20">
        <v>0</v>
      </c>
      <c r="S23" s="20">
        <v>0</v>
      </c>
      <c r="T23" s="61">
        <f>IFERROR(SUM(P24:S24)/G24,0)</f>
        <v>1</v>
      </c>
    </row>
    <row r="24" spans="1:20" s="35" customFormat="1" ht="30" customHeight="1" thickBot="1" x14ac:dyDescent="0.3">
      <c r="A24" s="64"/>
      <c r="B24" s="69"/>
      <c r="C24" s="71"/>
      <c r="D24" s="78"/>
      <c r="E24" s="6" t="s">
        <v>33</v>
      </c>
      <c r="F24" s="21">
        <v>1</v>
      </c>
      <c r="G24" s="18">
        <f>SUM(P23:S23)</f>
        <v>9</v>
      </c>
      <c r="H24" s="57"/>
      <c r="I24" s="57"/>
      <c r="J24" s="57"/>
      <c r="K24" s="57"/>
      <c r="L24" s="57"/>
      <c r="M24" s="57"/>
      <c r="N24" s="57"/>
      <c r="O24" s="67"/>
      <c r="P24" s="9">
        <v>3</v>
      </c>
      <c r="Q24" s="9">
        <v>6</v>
      </c>
      <c r="R24" s="9">
        <v>0</v>
      </c>
      <c r="S24" s="9">
        <v>0</v>
      </c>
      <c r="T24" s="62"/>
    </row>
    <row r="25" spans="1:20" s="12" customFormat="1" ht="9" customHeight="1" thickTop="1" thickBot="1" x14ac:dyDescent="0.3">
      <c r="A25" s="54"/>
      <c r="B25" s="55"/>
      <c r="C25" s="55"/>
      <c r="D25" s="55"/>
      <c r="E25" s="55"/>
      <c r="F25" s="55"/>
      <c r="G25" s="55"/>
      <c r="H25" s="55"/>
      <c r="I25" s="55"/>
      <c r="J25" s="55"/>
      <c r="K25" s="55"/>
      <c r="L25" s="55"/>
      <c r="M25" s="55"/>
      <c r="N25" s="55"/>
      <c r="O25" s="55"/>
      <c r="P25" s="55"/>
      <c r="Q25" s="55"/>
      <c r="R25" s="55"/>
      <c r="S25" s="55"/>
      <c r="T25" s="23"/>
    </row>
    <row r="26" spans="1:20" s="12" customFormat="1" ht="60" customHeight="1" thickTop="1" thickBot="1" x14ac:dyDescent="0.3">
      <c r="A26" s="68">
        <v>5</v>
      </c>
      <c r="B26" s="68" t="s">
        <v>94</v>
      </c>
      <c r="C26" s="70" t="s">
        <v>34</v>
      </c>
      <c r="D26" s="70" t="s">
        <v>95</v>
      </c>
      <c r="E26" s="6" t="s">
        <v>35</v>
      </c>
      <c r="F26" s="72">
        <v>0.75</v>
      </c>
      <c r="G26" s="73"/>
      <c r="H26" s="24"/>
      <c r="I26" s="24"/>
      <c r="J26" s="24"/>
      <c r="K26" s="25">
        <v>0.92700000000000005</v>
      </c>
      <c r="L26" s="24"/>
      <c r="M26" s="24"/>
      <c r="N26" s="24"/>
      <c r="O26" s="25">
        <v>0.92100000000000004</v>
      </c>
      <c r="P26" s="56"/>
      <c r="Q26" s="57"/>
      <c r="R26" s="57"/>
      <c r="S26" s="57"/>
      <c r="T26" s="10">
        <f>IFERROR(AVERAGE(K26,O26),0)</f>
        <v>0.92400000000000004</v>
      </c>
    </row>
    <row r="27" spans="1:20" s="27" customFormat="1" ht="60" customHeight="1" thickTop="1" thickBot="1" x14ac:dyDescent="0.3">
      <c r="A27" s="69"/>
      <c r="B27" s="69"/>
      <c r="C27" s="71"/>
      <c r="D27" s="71"/>
      <c r="E27" s="6" t="s">
        <v>35</v>
      </c>
      <c r="F27" s="72">
        <v>0.75</v>
      </c>
      <c r="G27" s="73"/>
      <c r="H27" s="57"/>
      <c r="I27" s="57"/>
      <c r="J27" s="57"/>
      <c r="K27" s="57"/>
      <c r="L27" s="57"/>
      <c r="M27" s="57"/>
      <c r="N27" s="57"/>
      <c r="O27" s="67"/>
      <c r="P27" s="24"/>
      <c r="Q27" s="24"/>
      <c r="R27" s="24"/>
      <c r="S27" s="25"/>
      <c r="T27" s="26">
        <f>S27</f>
        <v>0</v>
      </c>
    </row>
    <row r="28" spans="1:20" ht="30" customHeight="1" thickTop="1" x14ac:dyDescent="0.3">
      <c r="H28" s="53"/>
      <c r="I28" s="53"/>
      <c r="J28" s="53"/>
    </row>
    <row r="29" spans="1:20" ht="15" customHeight="1" x14ac:dyDescent="0.3">
      <c r="D29" s="103" t="s">
        <v>25</v>
      </c>
      <c r="E29" s="103"/>
      <c r="F29" s="103"/>
      <c r="G29" s="103"/>
      <c r="H29" s="11"/>
      <c r="I29" s="11"/>
    </row>
    <row r="30" spans="1:20" ht="15" customHeight="1" x14ac:dyDescent="0.3">
      <c r="D30" s="28"/>
      <c r="E30" s="29" t="s">
        <v>23</v>
      </c>
      <c r="F30" s="29"/>
      <c r="G30" s="30"/>
      <c r="H30" s="11"/>
      <c r="I30" s="11"/>
    </row>
    <row r="31" spans="1:20" ht="15" customHeight="1" x14ac:dyDescent="0.3">
      <c r="D31" s="31"/>
      <c r="E31" s="29" t="s">
        <v>28</v>
      </c>
      <c r="F31" s="29"/>
      <c r="G31" s="30"/>
      <c r="H31" s="11"/>
      <c r="I31" s="11"/>
    </row>
    <row r="32" spans="1:20" ht="15" customHeight="1" x14ac:dyDescent="0.3">
      <c r="D32" s="32"/>
      <c r="E32" s="29" t="s">
        <v>21</v>
      </c>
      <c r="F32" s="29"/>
      <c r="G32" s="30"/>
    </row>
    <row r="33" spans="2:13" ht="30" customHeight="1" thickBot="1" x14ac:dyDescent="0.35"/>
    <row r="34" spans="2:13" ht="30" customHeight="1" thickTop="1" thickBot="1" x14ac:dyDescent="0.35">
      <c r="B34" s="95" t="s">
        <v>96</v>
      </c>
      <c r="C34" s="95"/>
      <c r="D34" s="95"/>
      <c r="E34" s="95"/>
      <c r="F34" s="95"/>
      <c r="G34" s="95"/>
      <c r="H34" s="95"/>
      <c r="I34" s="95"/>
      <c r="J34" s="95"/>
      <c r="K34" s="95"/>
      <c r="L34" s="95"/>
      <c r="M34" s="96"/>
    </row>
    <row r="35" spans="2:13" ht="30" customHeight="1" thickTop="1" thickBot="1" x14ac:dyDescent="0.35">
      <c r="B35" s="95" t="s">
        <v>27</v>
      </c>
      <c r="C35" s="95"/>
      <c r="D35" s="95"/>
      <c r="E35" s="95"/>
      <c r="F35" s="95"/>
      <c r="G35" s="95"/>
      <c r="H35" s="95"/>
      <c r="I35" s="95"/>
      <c r="J35" s="95"/>
      <c r="K35" s="95"/>
      <c r="L35" s="95"/>
      <c r="M35" s="96"/>
    </row>
    <row r="36" spans="2:13" ht="58.95" customHeight="1" thickTop="1" x14ac:dyDescent="0.3">
      <c r="B36" s="97" t="s">
        <v>98</v>
      </c>
      <c r="C36" s="98"/>
      <c r="D36" s="98"/>
      <c r="E36" s="98"/>
      <c r="F36" s="98"/>
      <c r="G36" s="98"/>
      <c r="H36" s="98"/>
      <c r="I36" s="98"/>
      <c r="J36" s="98"/>
      <c r="K36" s="98"/>
      <c r="L36" s="98"/>
      <c r="M36" s="99"/>
    </row>
    <row r="37" spans="2:13" ht="53.4" customHeight="1" thickBot="1" x14ac:dyDescent="0.35">
      <c r="B37" s="100"/>
      <c r="C37" s="101"/>
      <c r="D37" s="101"/>
      <c r="E37" s="101"/>
      <c r="F37" s="101"/>
      <c r="G37" s="101"/>
      <c r="H37" s="101"/>
      <c r="I37" s="101"/>
      <c r="J37" s="101"/>
      <c r="K37" s="101"/>
      <c r="L37" s="101"/>
      <c r="M37" s="102"/>
    </row>
    <row r="38" spans="2:13" ht="30" customHeight="1" thickTop="1" x14ac:dyDescent="0.3"/>
  </sheetData>
  <sheetProtection formatCells="0" formatColumns="0" formatRows="0" insertColumns="0" insertRows="0" insertHyperlinks="0" sort="0" autoFilter="0" pivotTables="0"/>
  <mergeCells count="67">
    <mergeCell ref="T16:T19"/>
    <mergeCell ref="B21:B24"/>
    <mergeCell ref="C21:C24"/>
    <mergeCell ref="D21:D24"/>
    <mergeCell ref="H12:M12"/>
    <mergeCell ref="N12:S12"/>
    <mergeCell ref="H14:M14"/>
    <mergeCell ref="N14:S14"/>
    <mergeCell ref="F11:F14"/>
    <mergeCell ref="G11:S11"/>
    <mergeCell ref="G13:S13"/>
    <mergeCell ref="E16:E19"/>
    <mergeCell ref="F16:F19"/>
    <mergeCell ref="P21:S22"/>
    <mergeCell ref="B35:M35"/>
    <mergeCell ref="B36:M37"/>
    <mergeCell ref="B34:M34"/>
    <mergeCell ref="D29:G29"/>
    <mergeCell ref="T11:T14"/>
    <mergeCell ref="A20:S20"/>
    <mergeCell ref="A16:A19"/>
    <mergeCell ref="B16:B19"/>
    <mergeCell ref="C16:C19"/>
    <mergeCell ref="D16:D19"/>
    <mergeCell ref="G16:S16"/>
    <mergeCell ref="H17:M17"/>
    <mergeCell ref="N17:S17"/>
    <mergeCell ref="G18:S18"/>
    <mergeCell ref="H19:M19"/>
    <mergeCell ref="N19:S19"/>
    <mergeCell ref="A1:T1"/>
    <mergeCell ref="A3:T3"/>
    <mergeCell ref="A5:G5"/>
    <mergeCell ref="H5:S5"/>
    <mergeCell ref="T5:T7"/>
    <mergeCell ref="A6:C6"/>
    <mergeCell ref="D6:G6"/>
    <mergeCell ref="H6:O6"/>
    <mergeCell ref="P6:S6"/>
    <mergeCell ref="D8:D9"/>
    <mergeCell ref="A10:S10"/>
    <mergeCell ref="A8:A9"/>
    <mergeCell ref="B8:B9"/>
    <mergeCell ref="C8:C9"/>
    <mergeCell ref="P8:S8"/>
    <mergeCell ref="H9:O9"/>
    <mergeCell ref="A11:A14"/>
    <mergeCell ref="B11:B14"/>
    <mergeCell ref="C11:C14"/>
    <mergeCell ref="D11:D14"/>
    <mergeCell ref="E11:E14"/>
    <mergeCell ref="H28:J28"/>
    <mergeCell ref="A25:S25"/>
    <mergeCell ref="P26:S26"/>
    <mergeCell ref="E21:G21"/>
    <mergeCell ref="T21:T22"/>
    <mergeCell ref="A22:A24"/>
    <mergeCell ref="E23:G23"/>
    <mergeCell ref="H23:O24"/>
    <mergeCell ref="A26:A27"/>
    <mergeCell ref="B26:B27"/>
    <mergeCell ref="C26:C27"/>
    <mergeCell ref="D26:D27"/>
    <mergeCell ref="H27:O27"/>
    <mergeCell ref="F26:G26"/>
    <mergeCell ref="F27:G27"/>
    <mergeCell ref="T23:T24"/>
  </mergeCells>
  <conditionalFormatting sqref="P8">
    <cfRule type="colorScale" priority="196">
      <colorScale>
        <cfvo type="min"/>
        <cfvo type="percentile" val="50"/>
        <cfvo type="max"/>
        <color rgb="FFE98BD7"/>
        <color rgb="FFD5007F"/>
        <color rgb="FF950054"/>
      </colorScale>
    </cfRule>
  </conditionalFormatting>
  <conditionalFormatting sqref="P9:S9 H14 N14 H19 N19 H8:O8 H22:O22">
    <cfRule type="colorScale" priority="49">
      <colorScale>
        <cfvo type="num" val="#REF!"/>
        <cfvo type="num" val="#REF!"/>
        <color rgb="FFE98BD7"/>
        <color rgb="FF950054"/>
      </colorScale>
    </cfRule>
    <cfRule type="colorScale" priority="50">
      <colorScale>
        <cfvo type="num" val="&quot;&lt;$H$27&quot;"/>
        <cfvo type="num" val="#REF!"/>
        <color rgb="FFE98BD7"/>
        <color rgb="FF950054"/>
      </colorScale>
    </cfRule>
    <cfRule type="colorScale" priority="51">
      <colorScale>
        <cfvo type="num" val="&quot;&lt;$H$27&quot;"/>
        <cfvo type="num" val="#REF!"/>
        <color rgb="FFFF7128"/>
        <color rgb="FF950054"/>
      </colorScale>
    </cfRule>
  </conditionalFormatting>
  <conditionalFormatting sqref="P24:S24">
    <cfRule type="colorScale" priority="46">
      <colorScale>
        <cfvo type="num" val="#REF!"/>
        <cfvo type="num" val="#REF!"/>
        <color rgb="FFE98BD7"/>
        <color rgb="FF950054"/>
      </colorScale>
    </cfRule>
    <cfRule type="colorScale" priority="47">
      <colorScale>
        <cfvo type="num" val="&quot;&lt;$H$27&quot;"/>
        <cfvo type="num" val="#REF!"/>
        <color rgb="FFE98BD7"/>
        <color rgb="FF950054"/>
      </colorScale>
    </cfRule>
    <cfRule type="colorScale" priority="48">
      <colorScale>
        <cfvo type="num" val="&quot;&lt;$H$27&quot;"/>
        <cfvo type="num" val="#REF!"/>
        <color rgb="FFFF7128"/>
        <color rgb="FF950054"/>
      </colorScale>
    </cfRule>
  </conditionalFormatting>
  <conditionalFormatting sqref="T8:T9">
    <cfRule type="cellIs" dxfId="17" priority="88" operator="between">
      <formula>90.5%</formula>
      <formula>1</formula>
    </cfRule>
    <cfRule type="cellIs" dxfId="16" priority="89" operator="between">
      <formula>90%</formula>
      <formula>90.4</formula>
    </cfRule>
    <cfRule type="cellIs" dxfId="15" priority="90" operator="lessThan">
      <formula>90%</formula>
    </cfRule>
  </conditionalFormatting>
  <conditionalFormatting sqref="T11">
    <cfRule type="cellIs" dxfId="14" priority="16" operator="between">
      <formula>30.5%</formula>
      <formula>1</formula>
    </cfRule>
    <cfRule type="cellIs" dxfId="13" priority="17" operator="between">
      <formula>30%</formula>
      <formula>30.4</formula>
    </cfRule>
    <cfRule type="cellIs" dxfId="12" priority="18" operator="lessThan">
      <formula>30%</formula>
    </cfRule>
  </conditionalFormatting>
  <conditionalFormatting sqref="T16">
    <cfRule type="cellIs" dxfId="11" priority="100" operator="equal">
      <formula>100%</formula>
    </cfRule>
    <cfRule type="cellIs" dxfId="10" priority="102" operator="lessThan">
      <formula>100%</formula>
    </cfRule>
  </conditionalFormatting>
  <conditionalFormatting sqref="T21">
    <cfRule type="cellIs" dxfId="9" priority="9" operator="equal">
      <formula>100%</formula>
    </cfRule>
    <cfRule type="cellIs" dxfId="8" priority="10" operator="lessThan">
      <formula>100%</formula>
    </cfRule>
  </conditionalFormatting>
  <conditionalFormatting sqref="T23">
    <cfRule type="cellIs" dxfId="7" priority="7" operator="equal">
      <formula>100%</formula>
    </cfRule>
    <cfRule type="cellIs" dxfId="6" priority="8" operator="lessThan">
      <formula>100%</formula>
    </cfRule>
  </conditionalFormatting>
  <conditionalFormatting sqref="T26">
    <cfRule type="cellIs" dxfId="5" priority="4" operator="between">
      <formula>90.5%</formula>
      <formula>1</formula>
    </cfRule>
    <cfRule type="cellIs" dxfId="4" priority="5" operator="between">
      <formula>90%</formula>
      <formula>90.4</formula>
    </cfRule>
    <cfRule type="cellIs" dxfId="3" priority="6" operator="lessThan">
      <formula>90%</formula>
    </cfRule>
  </conditionalFormatting>
  <conditionalFormatting sqref="T27">
    <cfRule type="cellIs" dxfId="2" priority="37" operator="greaterThan">
      <formula>95%</formula>
    </cfRule>
    <cfRule type="cellIs" dxfId="1" priority="38" operator="greaterThanOrEqual">
      <formula>90%</formula>
    </cfRule>
    <cfRule type="cellIs" dxfId="0" priority="39" operator="lessThan">
      <formula>89.99%</formula>
    </cfRule>
  </conditionalFormatting>
  <dataValidations count="1">
    <dataValidation showDropDown="1" showInputMessage="1" showErrorMessage="1" sqref="F26:F27 F24 F8 F22 F16" xr:uid="{00000000-0002-0000-0000-000000000000}"/>
  </dataValidations>
  <pageMargins left="0.23622047244094491" right="0.23622047244094491" top="0.74803149606299213" bottom="0.74803149606299213" header="0.31496062992125984" footer="0.31496062992125984"/>
  <pageSetup paperSize="5" scale="59" fitToHeight="0"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632C6-3924-4183-BF20-475CA34EAF86}">
  <sheetPr>
    <pageSetUpPr fitToPage="1"/>
  </sheetPr>
  <dimension ref="A1:D223"/>
  <sheetViews>
    <sheetView showGridLines="0" topLeftCell="A12" zoomScale="70" zoomScaleNormal="70" zoomScalePageLayoutView="70" workbookViewId="0">
      <selection activeCell="F16" sqref="F16"/>
    </sheetView>
  </sheetViews>
  <sheetFormatPr baseColWidth="10" defaultColWidth="15.33203125" defaultRowHeight="16.8" x14ac:dyDescent="0.25"/>
  <cols>
    <col min="1" max="1" width="18.6640625" style="38" customWidth="1"/>
    <col min="2" max="2" width="40.6640625" style="37" customWidth="1"/>
    <col min="3" max="3" width="37.109375" style="37" customWidth="1"/>
    <col min="4" max="4" width="32.33203125" style="37" customWidth="1"/>
    <col min="5" max="16384" width="15.33203125" style="37"/>
  </cols>
  <sheetData>
    <row r="1" spans="1:4" ht="30" customHeight="1" x14ac:dyDescent="0.25"/>
    <row r="2" spans="1:4" ht="30" customHeight="1" thickBot="1" x14ac:dyDescent="0.3">
      <c r="B2" s="46"/>
      <c r="C2" s="46"/>
    </row>
    <row r="3" spans="1:4" ht="10.199999999999999" customHeight="1" x14ac:dyDescent="0.25"/>
    <row r="4" spans="1:4" ht="30" customHeight="1" x14ac:dyDescent="0.25">
      <c r="A4" s="45" t="s">
        <v>84</v>
      </c>
      <c r="B4" s="45"/>
    </row>
    <row r="5" spans="1:4" ht="10.199999999999999" customHeight="1" thickBot="1" x14ac:dyDescent="0.3"/>
    <row r="6" spans="1:4" ht="25.5" customHeight="1" thickBot="1" x14ac:dyDescent="0.3">
      <c r="A6" s="129">
        <f>COUNT(A8:A223)</f>
        <v>216</v>
      </c>
      <c r="B6" s="131" t="s">
        <v>83</v>
      </c>
      <c r="C6" s="133" t="s">
        <v>82</v>
      </c>
    </row>
    <row r="7" spans="1:4" ht="30.75" customHeight="1" x14ac:dyDescent="0.25">
      <c r="A7" s="130"/>
      <c r="B7" s="132"/>
      <c r="C7" s="134"/>
    </row>
    <row r="8" spans="1:4" s="41" customFormat="1" ht="40.200000000000003" customHeight="1" x14ac:dyDescent="0.25">
      <c r="A8" s="40">
        <v>1</v>
      </c>
      <c r="B8" s="40" t="s">
        <v>81</v>
      </c>
      <c r="C8" s="39">
        <v>10151</v>
      </c>
      <c r="D8" s="44"/>
    </row>
    <row r="9" spans="1:4" s="41" customFormat="1" ht="40.200000000000003" customHeight="1" x14ac:dyDescent="0.25">
      <c r="A9" s="40">
        <v>2</v>
      </c>
      <c r="B9" s="40" t="s">
        <v>81</v>
      </c>
      <c r="C9" s="39">
        <v>10152</v>
      </c>
    </row>
    <row r="10" spans="1:4" s="41" customFormat="1" ht="40.200000000000003" customHeight="1" x14ac:dyDescent="0.25">
      <c r="A10" s="40">
        <v>3</v>
      </c>
      <c r="B10" s="40" t="s">
        <v>81</v>
      </c>
      <c r="C10" s="39">
        <v>10251</v>
      </c>
    </row>
    <row r="11" spans="1:4" s="41" customFormat="1" ht="40.200000000000003" customHeight="1" x14ac:dyDescent="0.25">
      <c r="A11" s="40">
        <v>4</v>
      </c>
      <c r="B11" s="40" t="s">
        <v>81</v>
      </c>
      <c r="C11" s="39">
        <v>10354</v>
      </c>
    </row>
    <row r="12" spans="1:4" s="41" customFormat="1" ht="40.200000000000003" customHeight="1" x14ac:dyDescent="0.25">
      <c r="A12" s="40">
        <v>5</v>
      </c>
      <c r="B12" s="40" t="s">
        <v>81</v>
      </c>
      <c r="C12" s="39">
        <v>10253</v>
      </c>
    </row>
    <row r="13" spans="1:4" s="41" customFormat="1" ht="40.200000000000003" customHeight="1" x14ac:dyDescent="0.25">
      <c r="A13" s="40">
        <v>6</v>
      </c>
      <c r="B13" s="40" t="s">
        <v>81</v>
      </c>
      <c r="C13" s="39">
        <v>10351</v>
      </c>
    </row>
    <row r="14" spans="1:4" s="41" customFormat="1" ht="40.200000000000003" customHeight="1" x14ac:dyDescent="0.25">
      <c r="A14" s="40">
        <v>7</v>
      </c>
      <c r="B14" s="40" t="s">
        <v>81</v>
      </c>
      <c r="C14" s="39">
        <v>10352</v>
      </c>
    </row>
    <row r="15" spans="1:4" s="41" customFormat="1" ht="39.75" customHeight="1" x14ac:dyDescent="0.25">
      <c r="A15" s="40">
        <v>8</v>
      </c>
      <c r="B15" s="40" t="s">
        <v>81</v>
      </c>
      <c r="C15" s="39">
        <v>10353</v>
      </c>
    </row>
    <row r="16" spans="1:4" s="41" customFormat="1" ht="39.75" customHeight="1" x14ac:dyDescent="0.25">
      <c r="A16" s="40">
        <v>9</v>
      </c>
      <c r="B16" s="40" t="s">
        <v>80</v>
      </c>
      <c r="C16" s="39">
        <v>20251</v>
      </c>
    </row>
    <row r="17" spans="1:3" s="41" customFormat="1" ht="39.75" customHeight="1" x14ac:dyDescent="0.25">
      <c r="A17" s="40">
        <v>10</v>
      </c>
      <c r="B17" s="40" t="s">
        <v>80</v>
      </c>
      <c r="C17" s="39">
        <v>20451</v>
      </c>
    </row>
    <row r="18" spans="1:3" s="41" customFormat="1" ht="39.75" customHeight="1" x14ac:dyDescent="0.25">
      <c r="A18" s="40">
        <v>11</v>
      </c>
      <c r="B18" s="40" t="s">
        <v>80</v>
      </c>
      <c r="C18" s="39">
        <v>20452</v>
      </c>
    </row>
    <row r="19" spans="1:3" s="41" customFormat="1" ht="39.75" customHeight="1" x14ac:dyDescent="0.25">
      <c r="A19" s="40">
        <v>12</v>
      </c>
      <c r="B19" s="40" t="s">
        <v>80</v>
      </c>
      <c r="C19" s="39">
        <v>20551</v>
      </c>
    </row>
    <row r="20" spans="1:3" s="41" customFormat="1" ht="39.75" customHeight="1" x14ac:dyDescent="0.25">
      <c r="A20" s="40">
        <v>13</v>
      </c>
      <c r="B20" s="40" t="s">
        <v>80</v>
      </c>
      <c r="C20" s="39">
        <v>20651</v>
      </c>
    </row>
    <row r="21" spans="1:3" s="41" customFormat="1" ht="39.75" customHeight="1" x14ac:dyDescent="0.25">
      <c r="A21" s="40">
        <v>14</v>
      </c>
      <c r="B21" s="40" t="s">
        <v>80</v>
      </c>
      <c r="C21" s="39">
        <v>20952</v>
      </c>
    </row>
    <row r="22" spans="1:3" s="41" customFormat="1" ht="39.75" customHeight="1" x14ac:dyDescent="0.25">
      <c r="A22" s="40">
        <v>15</v>
      </c>
      <c r="B22" s="40" t="s">
        <v>80</v>
      </c>
      <c r="C22" s="39">
        <v>20851</v>
      </c>
    </row>
    <row r="23" spans="1:3" s="41" customFormat="1" ht="39.75" customHeight="1" x14ac:dyDescent="0.25">
      <c r="A23" s="40">
        <v>16</v>
      </c>
      <c r="B23" s="40" t="s">
        <v>79</v>
      </c>
      <c r="C23" s="39">
        <v>30151</v>
      </c>
    </row>
    <row r="24" spans="1:3" s="41" customFormat="1" ht="39.75" customHeight="1" x14ac:dyDescent="0.25">
      <c r="A24" s="40">
        <v>17</v>
      </c>
      <c r="B24" s="40" t="s">
        <v>79</v>
      </c>
      <c r="C24" s="39">
        <v>30251</v>
      </c>
    </row>
    <row r="25" spans="1:3" s="41" customFormat="1" ht="39.75" customHeight="1" x14ac:dyDescent="0.25">
      <c r="A25" s="40">
        <v>18</v>
      </c>
      <c r="B25" s="40" t="s">
        <v>79</v>
      </c>
      <c r="C25" s="39">
        <v>30252</v>
      </c>
    </row>
    <row r="26" spans="1:3" s="41" customFormat="1" ht="39.75" customHeight="1" x14ac:dyDescent="0.25">
      <c r="A26" s="40">
        <v>19</v>
      </c>
      <c r="B26" s="40" t="s">
        <v>78</v>
      </c>
      <c r="C26" s="39">
        <v>40151</v>
      </c>
    </row>
    <row r="27" spans="1:3" s="41" customFormat="1" ht="39.75" customHeight="1" x14ac:dyDescent="0.25">
      <c r="A27" s="40">
        <v>20</v>
      </c>
      <c r="B27" s="40" t="s">
        <v>78</v>
      </c>
      <c r="C27" s="39">
        <v>40251</v>
      </c>
    </row>
    <row r="28" spans="1:3" s="41" customFormat="1" ht="39.75" customHeight="1" x14ac:dyDescent="0.25">
      <c r="A28" s="40">
        <v>21</v>
      </c>
      <c r="B28" s="40" t="s">
        <v>77</v>
      </c>
      <c r="C28" s="42">
        <v>50151</v>
      </c>
    </row>
    <row r="29" spans="1:3" s="41" customFormat="1" ht="39.75" customHeight="1" x14ac:dyDescent="0.25">
      <c r="A29" s="40">
        <v>22</v>
      </c>
      <c r="B29" s="40" t="s">
        <v>77</v>
      </c>
      <c r="C29" s="42">
        <v>50152</v>
      </c>
    </row>
    <row r="30" spans="1:3" s="41" customFormat="1" ht="39.75" customHeight="1" x14ac:dyDescent="0.25">
      <c r="A30" s="40">
        <v>23</v>
      </c>
      <c r="B30" s="40" t="s">
        <v>77</v>
      </c>
      <c r="C30" s="39">
        <v>50351</v>
      </c>
    </row>
    <row r="31" spans="1:3" s="41" customFormat="1" ht="39.75" customHeight="1" x14ac:dyDescent="0.25">
      <c r="A31" s="40">
        <v>24</v>
      </c>
      <c r="B31" s="40" t="s">
        <v>77</v>
      </c>
      <c r="C31" s="39">
        <v>50451</v>
      </c>
    </row>
    <row r="32" spans="1:3" s="41" customFormat="1" ht="39.75" customHeight="1" x14ac:dyDescent="0.25">
      <c r="A32" s="40">
        <v>25</v>
      </c>
      <c r="B32" s="40" t="s">
        <v>76</v>
      </c>
      <c r="C32" s="39">
        <v>60151</v>
      </c>
    </row>
    <row r="33" spans="1:3" s="41" customFormat="1" ht="39.75" customHeight="1" x14ac:dyDescent="0.25">
      <c r="A33" s="40">
        <v>26</v>
      </c>
      <c r="B33" s="40" t="s">
        <v>76</v>
      </c>
      <c r="C33" s="39">
        <v>60152</v>
      </c>
    </row>
    <row r="34" spans="1:3" s="41" customFormat="1" ht="39.75" customHeight="1" x14ac:dyDescent="0.25">
      <c r="A34" s="40">
        <v>27</v>
      </c>
      <c r="B34" s="40" t="s">
        <v>76</v>
      </c>
      <c r="C34" s="39">
        <v>60251</v>
      </c>
    </row>
    <row r="35" spans="1:3" s="41" customFormat="1" ht="39.75" customHeight="1" x14ac:dyDescent="0.25">
      <c r="A35" s="40">
        <v>28</v>
      </c>
      <c r="B35" s="40" t="s">
        <v>75</v>
      </c>
      <c r="C35" s="39">
        <v>70551</v>
      </c>
    </row>
    <row r="36" spans="1:3" s="41" customFormat="1" ht="39.75" customHeight="1" x14ac:dyDescent="0.25">
      <c r="A36" s="40">
        <v>29</v>
      </c>
      <c r="B36" s="40" t="s">
        <v>75</v>
      </c>
      <c r="C36" s="39">
        <v>70851</v>
      </c>
    </row>
    <row r="37" spans="1:3" s="41" customFormat="1" ht="39.75" customHeight="1" x14ac:dyDescent="0.25">
      <c r="A37" s="40">
        <v>30</v>
      </c>
      <c r="B37" s="40" t="s">
        <v>75</v>
      </c>
      <c r="C37" s="39">
        <v>71051</v>
      </c>
    </row>
    <row r="38" spans="1:3" s="41" customFormat="1" ht="39.75" customHeight="1" x14ac:dyDescent="0.25">
      <c r="A38" s="40">
        <v>31</v>
      </c>
      <c r="B38" s="40" t="s">
        <v>75</v>
      </c>
      <c r="C38" s="39">
        <v>71251</v>
      </c>
    </row>
    <row r="39" spans="1:3" s="41" customFormat="1" ht="39.75" customHeight="1" x14ac:dyDescent="0.25">
      <c r="A39" s="40">
        <v>32</v>
      </c>
      <c r="B39" s="40" t="s">
        <v>74</v>
      </c>
      <c r="C39" s="39">
        <v>80151</v>
      </c>
    </row>
    <row r="40" spans="1:3" s="41" customFormat="1" ht="39.75" customHeight="1" x14ac:dyDescent="0.25">
      <c r="A40" s="40">
        <v>33</v>
      </c>
      <c r="B40" s="40" t="s">
        <v>74</v>
      </c>
      <c r="C40" s="39">
        <v>80755</v>
      </c>
    </row>
    <row r="41" spans="1:3" s="41" customFormat="1" ht="39.75" customHeight="1" x14ac:dyDescent="0.25">
      <c r="A41" s="40">
        <v>34</v>
      </c>
      <c r="B41" s="40" t="s">
        <v>74</v>
      </c>
      <c r="C41" s="39">
        <v>80351</v>
      </c>
    </row>
    <row r="42" spans="1:3" s="41" customFormat="1" ht="39.75" customHeight="1" x14ac:dyDescent="0.25">
      <c r="A42" s="40">
        <v>35</v>
      </c>
      <c r="B42" s="40" t="s">
        <v>74</v>
      </c>
      <c r="C42" s="39">
        <v>80751</v>
      </c>
    </row>
    <row r="43" spans="1:3" s="41" customFormat="1" ht="39.75" customHeight="1" x14ac:dyDescent="0.25">
      <c r="A43" s="40">
        <v>36</v>
      </c>
      <c r="B43" s="40" t="s">
        <v>74</v>
      </c>
      <c r="C43" s="39">
        <v>80851</v>
      </c>
    </row>
    <row r="44" spans="1:3" s="41" customFormat="1" ht="39.75" customHeight="1" x14ac:dyDescent="0.25">
      <c r="A44" s="40">
        <v>37</v>
      </c>
      <c r="B44" s="40" t="s">
        <v>74</v>
      </c>
      <c r="C44" s="39">
        <v>80951</v>
      </c>
    </row>
    <row r="45" spans="1:3" s="41" customFormat="1" ht="39.75" customHeight="1" x14ac:dyDescent="0.25">
      <c r="A45" s="40">
        <v>38</v>
      </c>
      <c r="B45" s="40" t="s">
        <v>73</v>
      </c>
      <c r="C45" s="39">
        <v>90151</v>
      </c>
    </row>
    <row r="46" spans="1:3" s="41" customFormat="1" ht="39.75" customHeight="1" x14ac:dyDescent="0.25">
      <c r="A46" s="40">
        <v>39</v>
      </c>
      <c r="B46" s="40" t="s">
        <v>73</v>
      </c>
      <c r="C46" s="39">
        <v>90251</v>
      </c>
    </row>
    <row r="47" spans="1:3" s="41" customFormat="1" ht="39.75" customHeight="1" x14ac:dyDescent="0.25">
      <c r="A47" s="40">
        <v>40</v>
      </c>
      <c r="B47" s="40" t="s">
        <v>73</v>
      </c>
      <c r="C47" s="39">
        <v>90351</v>
      </c>
    </row>
    <row r="48" spans="1:3" s="41" customFormat="1" ht="39.75" customHeight="1" x14ac:dyDescent="0.25">
      <c r="A48" s="40">
        <v>41</v>
      </c>
      <c r="B48" s="40" t="s">
        <v>73</v>
      </c>
      <c r="C48" s="39">
        <v>90651</v>
      </c>
    </row>
    <row r="49" spans="1:3" s="41" customFormat="1" ht="39.75" customHeight="1" x14ac:dyDescent="0.25">
      <c r="A49" s="40">
        <v>42</v>
      </c>
      <c r="B49" s="40" t="s">
        <v>73</v>
      </c>
      <c r="C49" s="39">
        <v>90751</v>
      </c>
    </row>
    <row r="50" spans="1:3" s="41" customFormat="1" ht="39.75" customHeight="1" x14ac:dyDescent="0.25">
      <c r="A50" s="40">
        <v>43</v>
      </c>
      <c r="B50" s="40" t="s">
        <v>73</v>
      </c>
      <c r="C50" s="39">
        <v>91253</v>
      </c>
    </row>
    <row r="51" spans="1:3" s="41" customFormat="1" ht="39.75" customHeight="1" x14ac:dyDescent="0.25">
      <c r="A51" s="40">
        <v>44</v>
      </c>
      <c r="B51" s="40" t="s">
        <v>73</v>
      </c>
      <c r="C51" s="39">
        <v>90951</v>
      </c>
    </row>
    <row r="52" spans="1:3" s="41" customFormat="1" ht="39.75" customHeight="1" x14ac:dyDescent="0.25">
      <c r="A52" s="40">
        <v>45</v>
      </c>
      <c r="B52" s="40" t="s">
        <v>73</v>
      </c>
      <c r="C52" s="39">
        <v>91051</v>
      </c>
    </row>
    <row r="53" spans="1:3" s="41" customFormat="1" ht="39.75" customHeight="1" x14ac:dyDescent="0.25">
      <c r="A53" s="40">
        <v>46</v>
      </c>
      <c r="B53" s="40" t="s">
        <v>73</v>
      </c>
      <c r="C53" s="39">
        <v>91251</v>
      </c>
    </row>
    <row r="54" spans="1:3" s="41" customFormat="1" ht="39.75" customHeight="1" x14ac:dyDescent="0.25">
      <c r="A54" s="40">
        <v>47</v>
      </c>
      <c r="B54" s="40" t="s">
        <v>73</v>
      </c>
      <c r="C54" s="39">
        <v>91252</v>
      </c>
    </row>
    <row r="55" spans="1:3" s="41" customFormat="1" ht="39.75" customHeight="1" x14ac:dyDescent="0.25">
      <c r="A55" s="40">
        <v>48</v>
      </c>
      <c r="B55" s="40" t="s">
        <v>73</v>
      </c>
      <c r="C55" s="39">
        <v>91451</v>
      </c>
    </row>
    <row r="56" spans="1:3" s="41" customFormat="1" ht="39.75" customHeight="1" x14ac:dyDescent="0.25">
      <c r="A56" s="40">
        <v>49</v>
      </c>
      <c r="B56" s="40" t="s">
        <v>73</v>
      </c>
      <c r="C56" s="39">
        <v>91551</v>
      </c>
    </row>
    <row r="57" spans="1:3" s="41" customFormat="1" ht="39.75" customHeight="1" x14ac:dyDescent="0.25">
      <c r="A57" s="40">
        <v>50</v>
      </c>
      <c r="B57" s="40" t="s">
        <v>73</v>
      </c>
      <c r="C57" s="39">
        <v>91651</v>
      </c>
    </row>
    <row r="58" spans="1:3" s="41" customFormat="1" ht="39.75" customHeight="1" x14ac:dyDescent="0.25">
      <c r="A58" s="40">
        <v>51</v>
      </c>
      <c r="B58" s="40" t="s">
        <v>73</v>
      </c>
      <c r="C58" s="39">
        <v>91751</v>
      </c>
    </row>
    <row r="59" spans="1:3" s="41" customFormat="1" ht="39.75" customHeight="1" x14ac:dyDescent="0.25">
      <c r="A59" s="40">
        <v>52</v>
      </c>
      <c r="B59" s="40" t="s">
        <v>73</v>
      </c>
      <c r="C59" s="39">
        <v>91851</v>
      </c>
    </row>
    <row r="60" spans="1:3" s="41" customFormat="1" ht="39.75" customHeight="1" x14ac:dyDescent="0.25">
      <c r="A60" s="40">
        <v>53</v>
      </c>
      <c r="B60" s="40" t="s">
        <v>73</v>
      </c>
      <c r="C60" s="39">
        <v>91952</v>
      </c>
    </row>
    <row r="61" spans="1:3" s="41" customFormat="1" ht="39.75" customHeight="1" x14ac:dyDescent="0.25">
      <c r="A61" s="40">
        <v>54</v>
      </c>
      <c r="B61" s="40" t="s">
        <v>73</v>
      </c>
      <c r="C61" s="43">
        <v>90852</v>
      </c>
    </row>
    <row r="62" spans="1:3" s="41" customFormat="1" ht="39.75" customHeight="1" x14ac:dyDescent="0.25">
      <c r="A62" s="40">
        <v>55</v>
      </c>
      <c r="B62" s="40" t="s">
        <v>73</v>
      </c>
      <c r="C62" s="39">
        <v>92152</v>
      </c>
    </row>
    <row r="63" spans="1:3" s="41" customFormat="1" ht="39.75" customHeight="1" x14ac:dyDescent="0.25">
      <c r="A63" s="40">
        <v>56</v>
      </c>
      <c r="B63" s="40" t="s">
        <v>72</v>
      </c>
      <c r="C63" s="39">
        <v>100151</v>
      </c>
    </row>
    <row r="64" spans="1:3" s="41" customFormat="1" ht="39.75" customHeight="1" x14ac:dyDescent="0.25">
      <c r="A64" s="40">
        <v>57</v>
      </c>
      <c r="B64" s="40" t="s">
        <v>72</v>
      </c>
      <c r="C64" s="39">
        <v>100152</v>
      </c>
    </row>
    <row r="65" spans="1:3" s="41" customFormat="1" ht="39.75" customHeight="1" x14ac:dyDescent="0.25">
      <c r="A65" s="40">
        <v>58</v>
      </c>
      <c r="B65" s="40" t="s">
        <v>72</v>
      </c>
      <c r="C65" s="39">
        <v>100251</v>
      </c>
    </row>
    <row r="66" spans="1:3" s="41" customFormat="1" ht="39.75" customHeight="1" x14ac:dyDescent="0.25">
      <c r="A66" s="40">
        <v>59</v>
      </c>
      <c r="B66" s="40" t="s">
        <v>72</v>
      </c>
      <c r="C66" s="39">
        <v>100352</v>
      </c>
    </row>
    <row r="67" spans="1:3" s="41" customFormat="1" ht="39.75" customHeight="1" x14ac:dyDescent="0.25">
      <c r="A67" s="40">
        <v>60</v>
      </c>
      <c r="B67" s="40" t="s">
        <v>72</v>
      </c>
      <c r="C67" s="39">
        <v>100451</v>
      </c>
    </row>
    <row r="68" spans="1:3" s="41" customFormat="1" ht="39.75" customHeight="1" x14ac:dyDescent="0.25">
      <c r="A68" s="40">
        <v>61</v>
      </c>
      <c r="B68" s="40" t="s">
        <v>72</v>
      </c>
      <c r="C68" s="39">
        <v>100452</v>
      </c>
    </row>
    <row r="69" spans="1:3" s="41" customFormat="1" ht="39.75" customHeight="1" x14ac:dyDescent="0.25">
      <c r="A69" s="40">
        <v>62</v>
      </c>
      <c r="B69" s="40" t="s">
        <v>71</v>
      </c>
      <c r="C69" s="39">
        <v>110151</v>
      </c>
    </row>
    <row r="70" spans="1:3" s="41" customFormat="1" ht="39.75" customHeight="1" x14ac:dyDescent="0.25">
      <c r="A70" s="40">
        <v>63</v>
      </c>
      <c r="B70" s="40" t="s">
        <v>71</v>
      </c>
      <c r="C70" s="39">
        <v>110251</v>
      </c>
    </row>
    <row r="71" spans="1:3" s="41" customFormat="1" ht="39.75" customHeight="1" x14ac:dyDescent="0.25">
      <c r="A71" s="40">
        <v>64</v>
      </c>
      <c r="B71" s="40" t="s">
        <v>71</v>
      </c>
      <c r="C71" s="39">
        <v>110451</v>
      </c>
    </row>
    <row r="72" spans="1:3" s="41" customFormat="1" ht="39.75" customHeight="1" x14ac:dyDescent="0.25">
      <c r="A72" s="40">
        <v>65</v>
      </c>
      <c r="B72" s="40" t="s">
        <v>71</v>
      </c>
      <c r="C72" s="39">
        <v>110452</v>
      </c>
    </row>
    <row r="73" spans="1:3" s="41" customFormat="1" ht="39.75" customHeight="1" x14ac:dyDescent="0.25">
      <c r="A73" s="40">
        <v>66</v>
      </c>
      <c r="B73" s="40" t="s">
        <v>71</v>
      </c>
      <c r="C73" s="39">
        <v>110551</v>
      </c>
    </row>
    <row r="74" spans="1:3" s="41" customFormat="1" ht="39.75" customHeight="1" x14ac:dyDescent="0.25">
      <c r="A74" s="40">
        <v>67</v>
      </c>
      <c r="B74" s="40" t="s">
        <v>71</v>
      </c>
      <c r="C74" s="39">
        <v>110751</v>
      </c>
    </row>
    <row r="75" spans="1:3" s="41" customFormat="1" ht="39.75" customHeight="1" x14ac:dyDescent="0.25">
      <c r="A75" s="40">
        <v>68</v>
      </c>
      <c r="B75" s="40" t="s">
        <v>71</v>
      </c>
      <c r="C75" s="39">
        <v>111355</v>
      </c>
    </row>
    <row r="76" spans="1:3" s="41" customFormat="1" ht="39.75" customHeight="1" x14ac:dyDescent="0.25">
      <c r="A76" s="40">
        <v>69</v>
      </c>
      <c r="B76" s="40" t="s">
        <v>71</v>
      </c>
      <c r="C76" s="39">
        <v>110851</v>
      </c>
    </row>
    <row r="77" spans="1:3" s="41" customFormat="1" ht="39.75" customHeight="1" x14ac:dyDescent="0.25">
      <c r="A77" s="40">
        <v>70</v>
      </c>
      <c r="B77" s="40" t="s">
        <v>71</v>
      </c>
      <c r="C77" s="39">
        <v>110952</v>
      </c>
    </row>
    <row r="78" spans="1:3" s="41" customFormat="1" ht="39.75" customHeight="1" x14ac:dyDescent="0.25">
      <c r="A78" s="40">
        <v>71</v>
      </c>
      <c r="B78" s="40" t="s">
        <v>71</v>
      </c>
      <c r="C78" s="39">
        <v>111051</v>
      </c>
    </row>
    <row r="79" spans="1:3" s="41" customFormat="1" ht="39.75" customHeight="1" x14ac:dyDescent="0.25">
      <c r="A79" s="40">
        <v>72</v>
      </c>
      <c r="B79" s="40" t="s">
        <v>71</v>
      </c>
      <c r="C79" s="39">
        <v>111052</v>
      </c>
    </row>
    <row r="80" spans="1:3" s="41" customFormat="1" ht="39.75" customHeight="1" x14ac:dyDescent="0.25">
      <c r="A80" s="40">
        <v>73</v>
      </c>
      <c r="B80" s="40" t="s">
        <v>71</v>
      </c>
      <c r="C80" s="39">
        <v>111053</v>
      </c>
    </row>
    <row r="81" spans="1:3" s="41" customFormat="1" ht="39.75" customHeight="1" x14ac:dyDescent="0.25">
      <c r="A81" s="40">
        <v>74</v>
      </c>
      <c r="B81" s="40" t="s">
        <v>71</v>
      </c>
      <c r="C81" s="39">
        <v>111151</v>
      </c>
    </row>
    <row r="82" spans="1:3" s="41" customFormat="1" ht="39.75" customHeight="1" x14ac:dyDescent="0.25">
      <c r="A82" s="40">
        <v>75</v>
      </c>
      <c r="B82" s="40" t="s">
        <v>71</v>
      </c>
      <c r="C82" s="39">
        <v>111251</v>
      </c>
    </row>
    <row r="83" spans="1:3" s="41" customFormat="1" ht="39.75" customHeight="1" x14ac:dyDescent="0.25">
      <c r="A83" s="40">
        <v>76</v>
      </c>
      <c r="B83" s="40" t="s">
        <v>71</v>
      </c>
      <c r="C83" s="39">
        <v>111252</v>
      </c>
    </row>
    <row r="84" spans="1:3" s="41" customFormat="1" ht="39.75" customHeight="1" x14ac:dyDescent="0.25">
      <c r="A84" s="40">
        <v>77</v>
      </c>
      <c r="B84" s="40" t="s">
        <v>71</v>
      </c>
      <c r="C84" s="39">
        <v>111352</v>
      </c>
    </row>
    <row r="85" spans="1:3" s="41" customFormat="1" ht="39.75" customHeight="1" x14ac:dyDescent="0.25">
      <c r="A85" s="40">
        <v>78</v>
      </c>
      <c r="B85" s="40" t="s">
        <v>71</v>
      </c>
      <c r="C85" s="39">
        <v>111451</v>
      </c>
    </row>
    <row r="86" spans="1:3" s="41" customFormat="1" ht="39.75" customHeight="1" x14ac:dyDescent="0.25">
      <c r="A86" s="40">
        <v>79</v>
      </c>
      <c r="B86" s="40" t="s">
        <v>71</v>
      </c>
      <c r="C86" s="39">
        <v>111452</v>
      </c>
    </row>
    <row r="87" spans="1:3" s="41" customFormat="1" ht="39.75" customHeight="1" x14ac:dyDescent="0.25">
      <c r="A87" s="40">
        <v>80</v>
      </c>
      <c r="B87" s="40" t="s">
        <v>71</v>
      </c>
      <c r="C87" s="39">
        <v>111551</v>
      </c>
    </row>
    <row r="88" spans="1:3" s="41" customFormat="1" ht="39.75" customHeight="1" x14ac:dyDescent="0.25">
      <c r="A88" s="40">
        <v>81</v>
      </c>
      <c r="B88" s="40" t="s">
        <v>70</v>
      </c>
      <c r="C88" s="39">
        <v>120656</v>
      </c>
    </row>
    <row r="89" spans="1:3" s="41" customFormat="1" ht="39.75" customHeight="1" x14ac:dyDescent="0.25">
      <c r="A89" s="40">
        <v>82</v>
      </c>
      <c r="B89" s="40" t="s">
        <v>70</v>
      </c>
      <c r="C89" s="39">
        <v>120351</v>
      </c>
    </row>
    <row r="90" spans="1:3" s="41" customFormat="1" ht="39.75" customHeight="1" x14ac:dyDescent="0.25">
      <c r="A90" s="40">
        <v>83</v>
      </c>
      <c r="B90" s="40" t="s">
        <v>70</v>
      </c>
      <c r="C90" s="39">
        <v>120451</v>
      </c>
    </row>
    <row r="91" spans="1:3" s="41" customFormat="1" ht="39.75" customHeight="1" x14ac:dyDescent="0.25">
      <c r="A91" s="40">
        <v>84</v>
      </c>
      <c r="B91" s="40" t="s">
        <v>70</v>
      </c>
      <c r="C91" s="39">
        <v>120651</v>
      </c>
    </row>
    <row r="92" spans="1:3" s="41" customFormat="1" ht="39.75" customHeight="1" x14ac:dyDescent="0.25">
      <c r="A92" s="40">
        <v>85</v>
      </c>
      <c r="B92" s="40" t="s">
        <v>69</v>
      </c>
      <c r="C92" s="39">
        <v>130251</v>
      </c>
    </row>
    <row r="93" spans="1:3" s="41" customFormat="1" ht="39.75" customHeight="1" x14ac:dyDescent="0.25">
      <c r="A93" s="40">
        <v>86</v>
      </c>
      <c r="B93" s="40" t="s">
        <v>68</v>
      </c>
      <c r="C93" s="39">
        <v>140151</v>
      </c>
    </row>
    <row r="94" spans="1:3" s="41" customFormat="1" ht="39.75" customHeight="1" x14ac:dyDescent="0.25">
      <c r="A94" s="40">
        <v>87</v>
      </c>
      <c r="B94" s="40" t="s">
        <v>68</v>
      </c>
      <c r="C94" s="39">
        <v>140152</v>
      </c>
    </row>
    <row r="95" spans="1:3" s="41" customFormat="1" ht="39.75" customHeight="1" x14ac:dyDescent="0.25">
      <c r="A95" s="40">
        <v>88</v>
      </c>
      <c r="B95" s="40" t="s">
        <v>68</v>
      </c>
      <c r="C95" s="39">
        <v>140451</v>
      </c>
    </row>
    <row r="96" spans="1:3" s="41" customFormat="1" ht="39.75" customHeight="1" x14ac:dyDescent="0.25">
      <c r="A96" s="40">
        <v>89</v>
      </c>
      <c r="B96" s="40" t="s">
        <v>68</v>
      </c>
      <c r="C96" s="39">
        <v>140452</v>
      </c>
    </row>
    <row r="97" spans="1:3" s="41" customFormat="1" ht="39.75" customHeight="1" x14ac:dyDescent="0.25">
      <c r="A97" s="40">
        <v>90</v>
      </c>
      <c r="B97" s="40" t="s">
        <v>68</v>
      </c>
      <c r="C97" s="39">
        <v>140552</v>
      </c>
    </row>
    <row r="98" spans="1:3" s="41" customFormat="1" ht="39.75" customHeight="1" x14ac:dyDescent="0.25">
      <c r="A98" s="40">
        <v>91</v>
      </c>
      <c r="B98" s="40" t="s">
        <v>68</v>
      </c>
      <c r="C98" s="39">
        <v>140651</v>
      </c>
    </row>
    <row r="99" spans="1:3" s="41" customFormat="1" ht="39.75" customHeight="1" x14ac:dyDescent="0.25">
      <c r="A99" s="40">
        <v>92</v>
      </c>
      <c r="B99" s="40" t="s">
        <v>68</v>
      </c>
      <c r="C99" s="39">
        <v>140751</v>
      </c>
    </row>
    <row r="100" spans="1:3" s="41" customFormat="1" ht="39.75" customHeight="1" x14ac:dyDescent="0.25">
      <c r="A100" s="40">
        <v>93</v>
      </c>
      <c r="B100" s="40" t="s">
        <v>68</v>
      </c>
      <c r="C100" s="39">
        <v>140851</v>
      </c>
    </row>
    <row r="101" spans="1:3" s="41" customFormat="1" ht="39.75" customHeight="1" x14ac:dyDescent="0.25">
      <c r="A101" s="40">
        <v>94</v>
      </c>
      <c r="B101" s="40" t="s">
        <v>67</v>
      </c>
      <c r="C101" s="39">
        <v>140854</v>
      </c>
    </row>
    <row r="102" spans="1:3" s="41" customFormat="1" ht="39.75" customHeight="1" x14ac:dyDescent="0.25">
      <c r="A102" s="40">
        <v>95</v>
      </c>
      <c r="B102" s="40" t="s">
        <v>68</v>
      </c>
      <c r="C102" s="39">
        <v>140951</v>
      </c>
    </row>
    <row r="103" spans="1:3" s="41" customFormat="1" ht="39.75" customHeight="1" x14ac:dyDescent="0.25">
      <c r="A103" s="40">
        <v>96</v>
      </c>
      <c r="B103" s="40" t="s">
        <v>67</v>
      </c>
      <c r="C103" s="39">
        <v>141051</v>
      </c>
    </row>
    <row r="104" spans="1:3" s="41" customFormat="1" ht="39.75" customHeight="1" x14ac:dyDescent="0.25">
      <c r="A104" s="40">
        <v>97</v>
      </c>
      <c r="B104" s="40" t="s">
        <v>68</v>
      </c>
      <c r="C104" s="39">
        <v>141255</v>
      </c>
    </row>
    <row r="105" spans="1:3" s="41" customFormat="1" ht="39.75" customHeight="1" x14ac:dyDescent="0.25">
      <c r="A105" s="40">
        <v>98</v>
      </c>
      <c r="B105" s="40" t="s">
        <v>67</v>
      </c>
      <c r="C105" s="39">
        <v>141151</v>
      </c>
    </row>
    <row r="106" spans="1:3" s="41" customFormat="1" ht="39.75" customHeight="1" x14ac:dyDescent="0.25">
      <c r="A106" s="40">
        <v>99</v>
      </c>
      <c r="B106" s="40" t="s">
        <v>67</v>
      </c>
      <c r="C106" s="39">
        <v>141452</v>
      </c>
    </row>
    <row r="107" spans="1:3" s="41" customFormat="1" ht="39.75" customHeight="1" x14ac:dyDescent="0.25">
      <c r="A107" s="40">
        <v>100</v>
      </c>
      <c r="B107" s="40" t="s">
        <v>67</v>
      </c>
      <c r="C107" s="39">
        <v>141252</v>
      </c>
    </row>
    <row r="108" spans="1:3" s="41" customFormat="1" ht="39.75" customHeight="1" x14ac:dyDescent="0.25">
      <c r="A108" s="40">
        <v>101</v>
      </c>
      <c r="B108" s="40"/>
      <c r="C108" s="39">
        <v>141351</v>
      </c>
    </row>
    <row r="109" spans="1:3" s="41" customFormat="1" ht="39.75" customHeight="1" x14ac:dyDescent="0.25">
      <c r="A109" s="40">
        <v>102</v>
      </c>
      <c r="B109" s="40" t="s">
        <v>67</v>
      </c>
      <c r="C109" s="39">
        <v>141352</v>
      </c>
    </row>
    <row r="110" spans="1:3" s="41" customFormat="1" ht="39.75" customHeight="1" x14ac:dyDescent="0.25">
      <c r="A110" s="40">
        <v>103</v>
      </c>
      <c r="B110" s="40" t="s">
        <v>67</v>
      </c>
      <c r="C110" s="39">
        <v>140855</v>
      </c>
    </row>
    <row r="111" spans="1:3" s="41" customFormat="1" ht="39.75" customHeight="1" x14ac:dyDescent="0.25">
      <c r="A111" s="40">
        <v>104</v>
      </c>
      <c r="B111" s="40" t="s">
        <v>67</v>
      </c>
      <c r="C111" s="39">
        <v>141755</v>
      </c>
    </row>
    <row r="112" spans="1:3" s="41" customFormat="1" ht="39.75" customHeight="1" x14ac:dyDescent="0.25">
      <c r="A112" s="40">
        <v>105</v>
      </c>
      <c r="B112" s="40" t="s">
        <v>67</v>
      </c>
      <c r="C112" s="39">
        <v>141751</v>
      </c>
    </row>
    <row r="113" spans="1:3" s="41" customFormat="1" ht="39.75" customHeight="1" x14ac:dyDescent="0.25">
      <c r="A113" s="40">
        <v>106</v>
      </c>
      <c r="B113" s="40" t="s">
        <v>67</v>
      </c>
      <c r="C113" s="39">
        <v>141851</v>
      </c>
    </row>
    <row r="114" spans="1:3" s="41" customFormat="1" ht="39.75" customHeight="1" x14ac:dyDescent="0.25">
      <c r="A114" s="40">
        <v>107</v>
      </c>
      <c r="B114" s="40" t="s">
        <v>67</v>
      </c>
      <c r="C114" s="39">
        <v>141951</v>
      </c>
    </row>
    <row r="115" spans="1:3" s="41" customFormat="1" ht="39.75" customHeight="1" x14ac:dyDescent="0.25">
      <c r="A115" s="40">
        <v>108</v>
      </c>
      <c r="B115" s="40" t="s">
        <v>67</v>
      </c>
      <c r="C115" s="39">
        <v>142051</v>
      </c>
    </row>
    <row r="116" spans="1:3" s="41" customFormat="1" ht="39.75" customHeight="1" x14ac:dyDescent="0.25">
      <c r="A116" s="40">
        <v>109</v>
      </c>
      <c r="B116" s="40" t="s">
        <v>66</v>
      </c>
      <c r="C116" s="39">
        <v>150151</v>
      </c>
    </row>
    <row r="117" spans="1:3" s="41" customFormat="1" ht="39.75" customHeight="1" x14ac:dyDescent="0.25">
      <c r="A117" s="40">
        <v>110</v>
      </c>
      <c r="B117" s="40" t="s">
        <v>66</v>
      </c>
      <c r="C117" s="39">
        <v>150251</v>
      </c>
    </row>
    <row r="118" spans="1:3" s="41" customFormat="1" ht="39.75" customHeight="1" x14ac:dyDescent="0.25">
      <c r="A118" s="40">
        <v>111</v>
      </c>
      <c r="B118" s="40" t="s">
        <v>66</v>
      </c>
      <c r="C118" s="39">
        <v>150351</v>
      </c>
    </row>
    <row r="119" spans="1:3" s="41" customFormat="1" ht="39.75" customHeight="1" x14ac:dyDescent="0.25">
      <c r="A119" s="40">
        <v>112</v>
      </c>
      <c r="B119" s="40" t="s">
        <v>66</v>
      </c>
      <c r="C119" s="39">
        <v>150352</v>
      </c>
    </row>
    <row r="120" spans="1:3" s="41" customFormat="1" ht="39.75" customHeight="1" x14ac:dyDescent="0.25">
      <c r="A120" s="40">
        <v>113</v>
      </c>
      <c r="B120" s="40" t="s">
        <v>66</v>
      </c>
      <c r="C120" s="39">
        <v>150451</v>
      </c>
    </row>
    <row r="121" spans="1:3" s="41" customFormat="1" ht="39.75" customHeight="1" x14ac:dyDescent="0.25">
      <c r="A121" s="40">
        <v>114</v>
      </c>
      <c r="B121" s="40" t="s">
        <v>66</v>
      </c>
      <c r="C121" s="39">
        <v>150551</v>
      </c>
    </row>
    <row r="122" spans="1:3" s="41" customFormat="1" ht="39.75" customHeight="1" x14ac:dyDescent="0.25">
      <c r="A122" s="40">
        <v>115</v>
      </c>
      <c r="B122" s="40" t="s">
        <v>66</v>
      </c>
      <c r="C122" s="39">
        <v>150851</v>
      </c>
    </row>
    <row r="123" spans="1:3" s="41" customFormat="1" ht="39.75" customHeight="1" x14ac:dyDescent="0.25">
      <c r="A123" s="40">
        <v>116</v>
      </c>
      <c r="B123" s="40" t="s">
        <v>66</v>
      </c>
      <c r="C123" s="39">
        <v>150951</v>
      </c>
    </row>
    <row r="124" spans="1:3" s="41" customFormat="1" ht="39.75" customHeight="1" x14ac:dyDescent="0.25">
      <c r="A124" s="40">
        <v>117</v>
      </c>
      <c r="B124" s="40" t="s">
        <v>66</v>
      </c>
      <c r="C124" s="39">
        <v>150953</v>
      </c>
    </row>
    <row r="125" spans="1:3" s="41" customFormat="1" ht="39.75" customHeight="1" x14ac:dyDescent="0.25">
      <c r="A125" s="40">
        <v>118</v>
      </c>
      <c r="B125" s="40" t="s">
        <v>66</v>
      </c>
      <c r="C125" s="39">
        <v>151551</v>
      </c>
    </row>
    <row r="126" spans="1:3" s="41" customFormat="1" ht="39.75" customHeight="1" x14ac:dyDescent="0.25">
      <c r="A126" s="40">
        <v>119</v>
      </c>
      <c r="B126" s="40" t="s">
        <v>66</v>
      </c>
      <c r="C126" s="39">
        <v>151751</v>
      </c>
    </row>
    <row r="127" spans="1:3" s="41" customFormat="1" ht="39.75" customHeight="1" x14ac:dyDescent="0.25">
      <c r="A127" s="40">
        <v>120</v>
      </c>
      <c r="B127" s="40" t="s">
        <v>66</v>
      </c>
      <c r="C127" s="39">
        <v>151951</v>
      </c>
    </row>
    <row r="128" spans="1:3" s="41" customFormat="1" ht="39.75" customHeight="1" x14ac:dyDescent="0.25">
      <c r="A128" s="40">
        <v>121</v>
      </c>
      <c r="B128" s="40" t="s">
        <v>66</v>
      </c>
      <c r="C128" s="39">
        <v>152151</v>
      </c>
    </row>
    <row r="129" spans="1:3" s="41" customFormat="1" ht="39.75" customHeight="1" x14ac:dyDescent="0.25">
      <c r="A129" s="40">
        <v>122</v>
      </c>
      <c r="B129" s="40" t="s">
        <v>66</v>
      </c>
      <c r="C129" s="39">
        <v>152252</v>
      </c>
    </row>
    <row r="130" spans="1:3" s="41" customFormat="1" ht="39.75" customHeight="1" x14ac:dyDescent="0.25">
      <c r="A130" s="40">
        <v>123</v>
      </c>
      <c r="B130" s="40" t="s">
        <v>66</v>
      </c>
      <c r="C130" s="39">
        <v>152551</v>
      </c>
    </row>
    <row r="131" spans="1:3" s="41" customFormat="1" ht="39.75" customHeight="1" x14ac:dyDescent="0.25">
      <c r="A131" s="40">
        <v>124</v>
      </c>
      <c r="B131" s="40" t="s">
        <v>66</v>
      </c>
      <c r="C131" s="39">
        <v>152651</v>
      </c>
    </row>
    <row r="132" spans="1:3" s="41" customFormat="1" ht="39.75" customHeight="1" x14ac:dyDescent="0.25">
      <c r="A132" s="40">
        <v>125</v>
      </c>
      <c r="B132" s="40" t="s">
        <v>66</v>
      </c>
      <c r="C132" s="39">
        <v>152751</v>
      </c>
    </row>
    <row r="133" spans="1:3" s="41" customFormat="1" ht="39.75" customHeight="1" x14ac:dyDescent="0.25">
      <c r="A133" s="40">
        <v>126</v>
      </c>
      <c r="B133" s="40" t="s">
        <v>66</v>
      </c>
      <c r="C133" s="39">
        <v>153052</v>
      </c>
    </row>
    <row r="134" spans="1:3" s="41" customFormat="1" ht="39.75" customHeight="1" x14ac:dyDescent="0.25">
      <c r="A134" s="40">
        <v>127</v>
      </c>
      <c r="B134" s="40" t="s">
        <v>66</v>
      </c>
      <c r="C134" s="39">
        <v>153151</v>
      </c>
    </row>
    <row r="135" spans="1:3" s="41" customFormat="1" ht="39.75" customHeight="1" x14ac:dyDescent="0.25">
      <c r="A135" s="40">
        <v>128</v>
      </c>
      <c r="B135" s="40" t="s">
        <v>66</v>
      </c>
      <c r="C135" s="39">
        <v>153251</v>
      </c>
    </row>
    <row r="136" spans="1:3" s="41" customFormat="1" ht="39.75" customHeight="1" x14ac:dyDescent="0.25">
      <c r="A136" s="40">
        <v>129</v>
      </c>
      <c r="B136" s="40" t="s">
        <v>66</v>
      </c>
      <c r="C136" s="39">
        <v>153351</v>
      </c>
    </row>
    <row r="137" spans="1:3" s="41" customFormat="1" ht="39.75" customHeight="1" x14ac:dyDescent="0.25">
      <c r="A137" s="40">
        <v>130</v>
      </c>
      <c r="B137" s="40" t="s">
        <v>66</v>
      </c>
      <c r="C137" s="39">
        <v>153451</v>
      </c>
    </row>
    <row r="138" spans="1:3" s="41" customFormat="1" ht="39.75" customHeight="1" x14ac:dyDescent="0.25">
      <c r="A138" s="40">
        <v>131</v>
      </c>
      <c r="B138" s="40" t="s">
        <v>66</v>
      </c>
      <c r="C138" s="39">
        <v>153551</v>
      </c>
    </row>
    <row r="139" spans="1:3" s="41" customFormat="1" ht="39.75" customHeight="1" x14ac:dyDescent="0.25">
      <c r="A139" s="40">
        <v>132</v>
      </c>
      <c r="B139" s="40" t="s">
        <v>66</v>
      </c>
      <c r="C139" s="39">
        <v>153552</v>
      </c>
    </row>
    <row r="140" spans="1:3" s="41" customFormat="1" ht="39.75" customHeight="1" x14ac:dyDescent="0.25">
      <c r="A140" s="40">
        <v>133</v>
      </c>
      <c r="B140" s="40" t="s">
        <v>66</v>
      </c>
      <c r="C140" s="39">
        <v>153651</v>
      </c>
    </row>
    <row r="141" spans="1:3" s="41" customFormat="1" ht="39.75" customHeight="1" x14ac:dyDescent="0.25">
      <c r="A141" s="40">
        <v>134</v>
      </c>
      <c r="B141" s="40" t="s">
        <v>66</v>
      </c>
      <c r="C141" s="39">
        <v>153652</v>
      </c>
    </row>
    <row r="142" spans="1:3" s="41" customFormat="1" ht="39.75" customHeight="1" x14ac:dyDescent="0.25">
      <c r="A142" s="40">
        <v>135</v>
      </c>
      <c r="B142" s="40" t="s">
        <v>66</v>
      </c>
      <c r="C142" s="39">
        <v>150253</v>
      </c>
    </row>
    <row r="143" spans="1:3" s="41" customFormat="1" ht="39.75" customHeight="1" x14ac:dyDescent="0.25">
      <c r="A143" s="40">
        <v>136</v>
      </c>
      <c r="B143" s="40" t="s">
        <v>66</v>
      </c>
      <c r="C143" s="42">
        <v>153752</v>
      </c>
    </row>
    <row r="144" spans="1:3" s="41" customFormat="1" ht="39.75" customHeight="1" x14ac:dyDescent="0.25">
      <c r="A144" s="40">
        <v>137</v>
      </c>
      <c r="B144" s="40" t="s">
        <v>66</v>
      </c>
      <c r="C144" s="39">
        <v>153851</v>
      </c>
    </row>
    <row r="145" spans="1:3" s="41" customFormat="1" ht="39.75" customHeight="1" x14ac:dyDescent="0.25">
      <c r="A145" s="40">
        <v>138</v>
      </c>
      <c r="B145" s="40" t="s">
        <v>66</v>
      </c>
      <c r="C145" s="39">
        <v>153951</v>
      </c>
    </row>
    <row r="146" spans="1:3" s="41" customFormat="1" ht="39.75" customHeight="1" x14ac:dyDescent="0.25">
      <c r="A146" s="40">
        <v>139</v>
      </c>
      <c r="B146" s="40" t="s">
        <v>66</v>
      </c>
      <c r="C146" s="39">
        <v>154051</v>
      </c>
    </row>
    <row r="147" spans="1:3" s="41" customFormat="1" ht="39.75" customHeight="1" x14ac:dyDescent="0.25">
      <c r="A147" s="40">
        <v>140</v>
      </c>
      <c r="B147" s="40" t="s">
        <v>66</v>
      </c>
      <c r="C147" s="39">
        <v>154052</v>
      </c>
    </row>
    <row r="148" spans="1:3" s="41" customFormat="1" ht="39.75" customHeight="1" x14ac:dyDescent="0.25">
      <c r="A148" s="40">
        <v>141</v>
      </c>
      <c r="B148" s="40" t="s">
        <v>66</v>
      </c>
      <c r="C148" s="39">
        <v>152052</v>
      </c>
    </row>
    <row r="149" spans="1:3" s="41" customFormat="1" ht="39.75" customHeight="1" x14ac:dyDescent="0.25">
      <c r="A149" s="40">
        <v>142</v>
      </c>
      <c r="B149" s="40" t="s">
        <v>65</v>
      </c>
      <c r="C149" s="39">
        <v>160151</v>
      </c>
    </row>
    <row r="150" spans="1:3" s="41" customFormat="1" ht="39.75" customHeight="1" x14ac:dyDescent="0.25">
      <c r="A150" s="40">
        <v>143</v>
      </c>
      <c r="B150" s="40" t="s">
        <v>65</v>
      </c>
      <c r="C150" s="39">
        <v>160351</v>
      </c>
    </row>
    <row r="151" spans="1:3" s="41" customFormat="1" ht="39.75" customHeight="1" x14ac:dyDescent="0.25">
      <c r="A151" s="40">
        <v>144</v>
      </c>
      <c r="B151" s="40" t="s">
        <v>65</v>
      </c>
      <c r="C151" s="39">
        <v>160551</v>
      </c>
    </row>
    <row r="152" spans="1:3" s="41" customFormat="1" ht="39.75" customHeight="1" x14ac:dyDescent="0.25">
      <c r="A152" s="40">
        <v>145</v>
      </c>
      <c r="B152" s="40" t="s">
        <v>65</v>
      </c>
      <c r="C152" s="39">
        <v>160851</v>
      </c>
    </row>
    <row r="153" spans="1:3" s="41" customFormat="1" ht="39.75" customHeight="1" x14ac:dyDescent="0.25">
      <c r="A153" s="40">
        <v>146</v>
      </c>
      <c r="B153" s="40" t="s">
        <v>65</v>
      </c>
      <c r="C153" s="39">
        <v>160852</v>
      </c>
    </row>
    <row r="154" spans="1:3" s="41" customFormat="1" ht="39.75" customHeight="1" x14ac:dyDescent="0.25">
      <c r="A154" s="40">
        <v>147</v>
      </c>
      <c r="B154" s="40" t="s">
        <v>65</v>
      </c>
      <c r="C154" s="39">
        <v>161051</v>
      </c>
    </row>
    <row r="155" spans="1:3" s="41" customFormat="1" ht="39.75" customHeight="1" x14ac:dyDescent="0.25">
      <c r="A155" s="40">
        <v>148</v>
      </c>
      <c r="B155" s="40" t="s">
        <v>65</v>
      </c>
      <c r="C155" s="39">
        <v>161052</v>
      </c>
    </row>
    <row r="156" spans="1:3" s="41" customFormat="1" ht="39.75" customHeight="1" x14ac:dyDescent="0.25">
      <c r="A156" s="40">
        <v>149</v>
      </c>
      <c r="B156" s="40" t="s">
        <v>65</v>
      </c>
      <c r="C156" s="39">
        <v>160256</v>
      </c>
    </row>
    <row r="157" spans="1:3" s="41" customFormat="1" ht="39.75" customHeight="1" x14ac:dyDescent="0.25">
      <c r="A157" s="40">
        <v>150</v>
      </c>
      <c r="B157" s="40" t="s">
        <v>64</v>
      </c>
      <c r="C157" s="39">
        <v>170151</v>
      </c>
    </row>
    <row r="158" spans="1:3" s="41" customFormat="1" ht="39.75" customHeight="1" x14ac:dyDescent="0.25">
      <c r="A158" s="40">
        <v>151</v>
      </c>
      <c r="B158" s="40" t="s">
        <v>64</v>
      </c>
      <c r="C158" s="39">
        <v>170451</v>
      </c>
    </row>
    <row r="159" spans="1:3" s="41" customFormat="1" ht="39.75" customHeight="1" x14ac:dyDescent="0.25">
      <c r="A159" s="40">
        <v>152</v>
      </c>
      <c r="B159" s="40" t="s">
        <v>63</v>
      </c>
      <c r="C159" s="42">
        <v>180151</v>
      </c>
    </row>
    <row r="160" spans="1:3" s="41" customFormat="1" ht="39.75" customHeight="1" x14ac:dyDescent="0.25">
      <c r="A160" s="40">
        <v>153</v>
      </c>
      <c r="B160" s="40" t="s">
        <v>63</v>
      </c>
      <c r="C160" s="39">
        <v>180251</v>
      </c>
    </row>
    <row r="161" spans="1:3" s="41" customFormat="1" ht="39.75" customHeight="1" x14ac:dyDescent="0.25">
      <c r="A161" s="40">
        <v>154</v>
      </c>
      <c r="B161" s="40" t="s">
        <v>63</v>
      </c>
      <c r="C161" s="39">
        <v>180252</v>
      </c>
    </row>
    <row r="162" spans="1:3" s="41" customFormat="1" ht="39.75" customHeight="1" x14ac:dyDescent="0.25">
      <c r="A162" s="40">
        <v>155</v>
      </c>
      <c r="B162" s="40" t="s">
        <v>62</v>
      </c>
      <c r="C162" s="39">
        <v>190251</v>
      </c>
    </row>
    <row r="163" spans="1:3" s="41" customFormat="1" ht="39.75" customHeight="1" x14ac:dyDescent="0.25">
      <c r="A163" s="40">
        <v>156</v>
      </c>
      <c r="B163" s="40" t="s">
        <v>62</v>
      </c>
      <c r="C163" s="39">
        <v>190351</v>
      </c>
    </row>
    <row r="164" spans="1:3" s="41" customFormat="1" ht="39.75" customHeight="1" x14ac:dyDescent="0.25">
      <c r="A164" s="40">
        <v>157</v>
      </c>
      <c r="B164" s="40" t="s">
        <v>62</v>
      </c>
      <c r="C164" s="39">
        <v>190551</v>
      </c>
    </row>
    <row r="165" spans="1:3" s="41" customFormat="1" ht="39.75" customHeight="1" x14ac:dyDescent="0.25">
      <c r="A165" s="40">
        <v>158</v>
      </c>
      <c r="B165" s="40" t="s">
        <v>62</v>
      </c>
      <c r="C165" s="39">
        <v>190552</v>
      </c>
    </row>
    <row r="166" spans="1:3" s="41" customFormat="1" ht="39.75" customHeight="1" x14ac:dyDescent="0.25">
      <c r="A166" s="40">
        <v>159</v>
      </c>
      <c r="B166" s="40" t="s">
        <v>62</v>
      </c>
      <c r="C166" s="39">
        <v>190851</v>
      </c>
    </row>
    <row r="167" spans="1:3" s="41" customFormat="1" ht="39.75" customHeight="1" x14ac:dyDescent="0.25">
      <c r="A167" s="40">
        <v>160</v>
      </c>
      <c r="B167" s="40" t="s">
        <v>62</v>
      </c>
      <c r="C167" s="39">
        <v>191051</v>
      </c>
    </row>
    <row r="168" spans="1:3" s="41" customFormat="1" ht="39.75" customHeight="1" x14ac:dyDescent="0.25">
      <c r="A168" s="40">
        <v>161</v>
      </c>
      <c r="B168" s="40" t="s">
        <v>61</v>
      </c>
      <c r="C168" s="39">
        <v>200151</v>
      </c>
    </row>
    <row r="169" spans="1:3" s="41" customFormat="1" ht="39.75" customHeight="1" x14ac:dyDescent="0.25">
      <c r="A169" s="40">
        <v>162</v>
      </c>
      <c r="B169" s="40" t="s">
        <v>61</v>
      </c>
      <c r="C169" s="39">
        <v>200851</v>
      </c>
    </row>
    <row r="170" spans="1:3" s="41" customFormat="1" ht="39.75" customHeight="1" x14ac:dyDescent="0.25">
      <c r="A170" s="40">
        <v>163</v>
      </c>
      <c r="B170" s="40" t="s">
        <v>60</v>
      </c>
      <c r="C170" s="39">
        <v>210151</v>
      </c>
    </row>
    <row r="171" spans="1:3" s="41" customFormat="1" ht="39.75" customHeight="1" x14ac:dyDescent="0.25">
      <c r="A171" s="40">
        <v>164</v>
      </c>
      <c r="B171" s="40" t="s">
        <v>60</v>
      </c>
      <c r="C171" s="39">
        <v>210251</v>
      </c>
    </row>
    <row r="172" spans="1:3" s="41" customFormat="1" ht="39.75" customHeight="1" x14ac:dyDescent="0.25">
      <c r="A172" s="40">
        <v>165</v>
      </c>
      <c r="B172" s="40" t="s">
        <v>60</v>
      </c>
      <c r="C172" s="39">
        <v>210651</v>
      </c>
    </row>
    <row r="173" spans="1:3" s="41" customFormat="1" ht="39.75" customHeight="1" x14ac:dyDescent="0.25">
      <c r="A173" s="40">
        <v>166</v>
      </c>
      <c r="B173" s="40" t="s">
        <v>60</v>
      </c>
      <c r="C173" s="39">
        <v>210752</v>
      </c>
    </row>
    <row r="174" spans="1:3" s="41" customFormat="1" ht="39.75" customHeight="1" x14ac:dyDescent="0.25">
      <c r="A174" s="40">
        <v>167</v>
      </c>
      <c r="B174" s="40" t="s">
        <v>60</v>
      </c>
      <c r="C174" s="39">
        <v>210851</v>
      </c>
    </row>
    <row r="175" spans="1:3" s="41" customFormat="1" ht="39.75" customHeight="1" x14ac:dyDescent="0.25">
      <c r="A175" s="40">
        <v>168</v>
      </c>
      <c r="B175" s="40" t="s">
        <v>60</v>
      </c>
      <c r="C175" s="39">
        <v>210951</v>
      </c>
    </row>
    <row r="176" spans="1:3" s="41" customFormat="1" ht="39.75" customHeight="1" x14ac:dyDescent="0.25">
      <c r="A176" s="40">
        <v>169</v>
      </c>
      <c r="B176" s="40" t="s">
        <v>60</v>
      </c>
      <c r="C176" s="39">
        <v>210952</v>
      </c>
    </row>
    <row r="177" spans="1:3" s="41" customFormat="1" ht="39.75" customHeight="1" x14ac:dyDescent="0.25">
      <c r="A177" s="40">
        <v>170</v>
      </c>
      <c r="B177" s="40" t="s">
        <v>60</v>
      </c>
      <c r="C177" s="39">
        <v>211251</v>
      </c>
    </row>
    <row r="178" spans="1:3" s="41" customFormat="1" ht="39.75" customHeight="1" x14ac:dyDescent="0.25">
      <c r="A178" s="40">
        <v>171</v>
      </c>
      <c r="B178" s="40" t="s">
        <v>60</v>
      </c>
      <c r="C178" s="39">
        <v>211152</v>
      </c>
    </row>
    <row r="179" spans="1:3" s="41" customFormat="1" ht="39.75" customHeight="1" x14ac:dyDescent="0.25">
      <c r="A179" s="40">
        <v>172</v>
      </c>
      <c r="B179" s="40" t="s">
        <v>60</v>
      </c>
      <c r="C179" s="39">
        <v>211351</v>
      </c>
    </row>
    <row r="180" spans="1:3" s="41" customFormat="1" ht="39.75" customHeight="1" x14ac:dyDescent="0.25">
      <c r="A180" s="40">
        <v>173</v>
      </c>
      <c r="B180" s="40" t="s">
        <v>60</v>
      </c>
      <c r="C180" s="39">
        <v>211451</v>
      </c>
    </row>
    <row r="181" spans="1:3" s="41" customFormat="1" ht="39.75" customHeight="1" x14ac:dyDescent="0.25">
      <c r="A181" s="40">
        <v>174</v>
      </c>
      <c r="B181" s="40" t="s">
        <v>60</v>
      </c>
      <c r="C181" s="39">
        <v>210856</v>
      </c>
    </row>
    <row r="182" spans="1:3" s="41" customFormat="1" ht="39.75" customHeight="1" x14ac:dyDescent="0.25">
      <c r="A182" s="40">
        <v>175</v>
      </c>
      <c r="B182" s="40" t="s">
        <v>60</v>
      </c>
      <c r="C182" s="39">
        <v>211551</v>
      </c>
    </row>
    <row r="183" spans="1:3" s="41" customFormat="1" ht="39.75" customHeight="1" x14ac:dyDescent="0.25">
      <c r="A183" s="40">
        <v>176</v>
      </c>
      <c r="B183" s="40" t="s">
        <v>59</v>
      </c>
      <c r="C183" s="39">
        <v>220352</v>
      </c>
    </row>
    <row r="184" spans="1:3" s="41" customFormat="1" ht="39.75" customHeight="1" x14ac:dyDescent="0.25">
      <c r="A184" s="40">
        <v>177</v>
      </c>
      <c r="B184" s="40" t="s">
        <v>59</v>
      </c>
      <c r="C184" s="39">
        <v>220451</v>
      </c>
    </row>
    <row r="185" spans="1:3" s="41" customFormat="1" ht="39.75" customHeight="1" x14ac:dyDescent="0.25">
      <c r="A185" s="40">
        <v>178</v>
      </c>
      <c r="B185" s="40" t="s">
        <v>58</v>
      </c>
      <c r="C185" s="39">
        <v>230153</v>
      </c>
    </row>
    <row r="186" spans="1:3" s="41" customFormat="1" ht="39.75" customHeight="1" x14ac:dyDescent="0.25">
      <c r="A186" s="40">
        <v>179</v>
      </c>
      <c r="B186" s="40" t="s">
        <v>58</v>
      </c>
      <c r="C186" s="39">
        <v>230351</v>
      </c>
    </row>
    <row r="187" spans="1:3" s="41" customFormat="1" ht="39.75" customHeight="1" x14ac:dyDescent="0.25">
      <c r="A187" s="40">
        <v>180</v>
      </c>
      <c r="B187" s="40" t="s">
        <v>57</v>
      </c>
      <c r="C187" s="39">
        <v>240151</v>
      </c>
    </row>
    <row r="188" spans="1:3" s="41" customFormat="1" ht="39.75" customHeight="1" x14ac:dyDescent="0.25">
      <c r="A188" s="40">
        <v>181</v>
      </c>
      <c r="B188" s="40" t="s">
        <v>57</v>
      </c>
      <c r="C188" s="39">
        <v>240251</v>
      </c>
    </row>
    <row r="189" spans="1:3" s="41" customFormat="1" ht="39.75" customHeight="1" x14ac:dyDescent="0.25">
      <c r="A189" s="40">
        <v>182</v>
      </c>
      <c r="B189" s="40" t="s">
        <v>57</v>
      </c>
      <c r="C189" s="39">
        <v>240451</v>
      </c>
    </row>
    <row r="190" spans="1:3" s="41" customFormat="1" ht="39.75" customHeight="1" x14ac:dyDescent="0.25">
      <c r="A190" s="40">
        <v>183</v>
      </c>
      <c r="B190" s="40" t="s">
        <v>57</v>
      </c>
      <c r="C190" s="39">
        <v>240552</v>
      </c>
    </row>
    <row r="191" spans="1:3" s="41" customFormat="1" ht="39.75" customHeight="1" x14ac:dyDescent="0.25">
      <c r="A191" s="40">
        <v>184</v>
      </c>
      <c r="B191" s="40" t="s">
        <v>57</v>
      </c>
      <c r="C191" s="39">
        <v>240553</v>
      </c>
    </row>
    <row r="192" spans="1:3" s="41" customFormat="1" ht="39.75" customHeight="1" x14ac:dyDescent="0.25">
      <c r="A192" s="40">
        <v>185</v>
      </c>
      <c r="B192" s="40" t="s">
        <v>57</v>
      </c>
      <c r="C192" s="39">
        <v>240751</v>
      </c>
    </row>
    <row r="193" spans="1:3" s="41" customFormat="1" ht="39.75" customHeight="1" x14ac:dyDescent="0.25">
      <c r="A193" s="40">
        <v>186</v>
      </c>
      <c r="B193" s="40" t="s">
        <v>56</v>
      </c>
      <c r="C193" s="39">
        <v>250153</v>
      </c>
    </row>
    <row r="194" spans="1:3" s="41" customFormat="1" ht="39.75" customHeight="1" x14ac:dyDescent="0.25">
      <c r="A194" s="40">
        <v>187</v>
      </c>
      <c r="B194" s="40" t="s">
        <v>56</v>
      </c>
      <c r="C194" s="39">
        <v>250551</v>
      </c>
    </row>
    <row r="195" spans="1:3" s="41" customFormat="1" ht="39.75" customHeight="1" x14ac:dyDescent="0.25">
      <c r="A195" s="40">
        <v>188</v>
      </c>
      <c r="B195" s="40" t="s">
        <v>56</v>
      </c>
      <c r="C195" s="39">
        <v>250552</v>
      </c>
    </row>
    <row r="196" spans="1:3" s="41" customFormat="1" ht="39.75" customHeight="1" x14ac:dyDescent="0.25">
      <c r="A196" s="40">
        <v>189</v>
      </c>
      <c r="B196" s="40" t="s">
        <v>56</v>
      </c>
      <c r="C196" s="39">
        <v>250752</v>
      </c>
    </row>
    <row r="197" spans="1:3" s="41" customFormat="1" ht="39.75" customHeight="1" x14ac:dyDescent="0.25">
      <c r="A197" s="40">
        <v>190</v>
      </c>
      <c r="B197" s="40" t="s">
        <v>55</v>
      </c>
      <c r="C197" s="39">
        <v>260351</v>
      </c>
    </row>
    <row r="198" spans="1:3" s="41" customFormat="1" ht="39.75" customHeight="1" x14ac:dyDescent="0.25">
      <c r="A198" s="40">
        <v>191</v>
      </c>
      <c r="B198" s="40" t="s">
        <v>55</v>
      </c>
      <c r="C198" s="39">
        <v>260551</v>
      </c>
    </row>
    <row r="199" spans="1:3" s="41" customFormat="1" ht="39.75" customHeight="1" x14ac:dyDescent="0.25">
      <c r="A199" s="40">
        <v>192</v>
      </c>
      <c r="B199" s="40" t="s">
        <v>54</v>
      </c>
      <c r="C199" s="39">
        <v>270151</v>
      </c>
    </row>
    <row r="200" spans="1:3" s="41" customFormat="1" ht="39.75" customHeight="1" x14ac:dyDescent="0.25">
      <c r="A200" s="40">
        <v>193</v>
      </c>
      <c r="B200" s="40" t="s">
        <v>54</v>
      </c>
      <c r="C200" s="39">
        <v>270251</v>
      </c>
    </row>
    <row r="201" spans="1:3" s="41" customFormat="1" ht="39.75" customHeight="1" x14ac:dyDescent="0.25">
      <c r="A201" s="40">
        <v>194</v>
      </c>
      <c r="B201" s="40" t="s">
        <v>54</v>
      </c>
      <c r="C201" s="39">
        <v>270252</v>
      </c>
    </row>
    <row r="202" spans="1:3" s="41" customFormat="1" ht="39.75" customHeight="1" x14ac:dyDescent="0.25">
      <c r="A202" s="40">
        <v>195</v>
      </c>
      <c r="B202" s="40" t="s">
        <v>54</v>
      </c>
      <c r="C202" s="39">
        <v>270351</v>
      </c>
    </row>
    <row r="203" spans="1:3" s="41" customFormat="1" ht="39.75" customHeight="1" x14ac:dyDescent="0.25">
      <c r="A203" s="40">
        <v>196</v>
      </c>
      <c r="B203" s="40" t="s">
        <v>54</v>
      </c>
      <c r="C203" s="39">
        <v>270451</v>
      </c>
    </row>
    <row r="204" spans="1:3" s="41" customFormat="1" ht="39.75" customHeight="1" x14ac:dyDescent="0.25">
      <c r="A204" s="40">
        <v>197</v>
      </c>
      <c r="B204" s="40" t="s">
        <v>54</v>
      </c>
      <c r="C204" s="39">
        <v>270651</v>
      </c>
    </row>
    <row r="205" spans="1:3" s="41" customFormat="1" ht="39.75" customHeight="1" x14ac:dyDescent="0.25">
      <c r="A205" s="40">
        <v>198</v>
      </c>
      <c r="B205" s="40" t="s">
        <v>53</v>
      </c>
      <c r="C205" s="39">
        <v>280551</v>
      </c>
    </row>
    <row r="206" spans="1:3" s="41" customFormat="1" ht="39.75" customHeight="1" x14ac:dyDescent="0.25">
      <c r="A206" s="40">
        <v>199</v>
      </c>
      <c r="B206" s="40" t="s">
        <v>53</v>
      </c>
      <c r="C206" s="39">
        <v>280651</v>
      </c>
    </row>
    <row r="207" spans="1:3" s="41" customFormat="1" ht="39.75" customHeight="1" x14ac:dyDescent="0.25">
      <c r="A207" s="40">
        <v>200</v>
      </c>
      <c r="B207" s="40" t="s">
        <v>53</v>
      </c>
      <c r="C207" s="39">
        <v>280852</v>
      </c>
    </row>
    <row r="208" spans="1:3" s="41" customFormat="1" ht="39.75" customHeight="1" x14ac:dyDescent="0.25">
      <c r="A208" s="40">
        <v>201</v>
      </c>
      <c r="B208" s="40" t="s">
        <v>53</v>
      </c>
      <c r="C208" s="39">
        <v>280851</v>
      </c>
    </row>
    <row r="209" spans="1:3" s="41" customFormat="1" ht="39.75" customHeight="1" x14ac:dyDescent="0.25">
      <c r="A209" s="40">
        <v>202</v>
      </c>
      <c r="B209" s="40" t="s">
        <v>52</v>
      </c>
      <c r="C209" s="39">
        <v>290151</v>
      </c>
    </row>
    <row r="210" spans="1:3" s="41" customFormat="1" ht="39.75" customHeight="1" x14ac:dyDescent="0.25">
      <c r="A210" s="40">
        <v>203</v>
      </c>
      <c r="B210" s="40" t="s">
        <v>52</v>
      </c>
      <c r="C210" s="39">
        <v>290251</v>
      </c>
    </row>
    <row r="211" spans="1:3" s="41" customFormat="1" ht="39.75" customHeight="1" x14ac:dyDescent="0.25">
      <c r="A211" s="40">
        <v>204</v>
      </c>
      <c r="B211" s="40" t="s">
        <v>52</v>
      </c>
      <c r="C211" s="39">
        <v>290351</v>
      </c>
    </row>
    <row r="212" spans="1:3" ht="39.6" customHeight="1" x14ac:dyDescent="0.25">
      <c r="A212" s="40">
        <v>205</v>
      </c>
      <c r="B212" s="40" t="s">
        <v>51</v>
      </c>
      <c r="C212" s="39">
        <v>300154</v>
      </c>
    </row>
    <row r="213" spans="1:3" ht="39.6" customHeight="1" x14ac:dyDescent="0.25">
      <c r="A213" s="40">
        <v>206</v>
      </c>
      <c r="B213" s="40" t="s">
        <v>51</v>
      </c>
      <c r="C213" s="39">
        <v>301351</v>
      </c>
    </row>
    <row r="214" spans="1:3" ht="39.6" customHeight="1" x14ac:dyDescent="0.25">
      <c r="A214" s="40">
        <v>207</v>
      </c>
      <c r="B214" s="40" t="s">
        <v>51</v>
      </c>
      <c r="C214" s="39">
        <v>301551</v>
      </c>
    </row>
    <row r="215" spans="1:3" ht="39.6" customHeight="1" x14ac:dyDescent="0.25">
      <c r="A215" s="40">
        <v>208</v>
      </c>
      <c r="B215" s="40" t="s">
        <v>51</v>
      </c>
      <c r="C215" s="39">
        <v>301651</v>
      </c>
    </row>
    <row r="216" spans="1:3" ht="39.6" customHeight="1" x14ac:dyDescent="0.25">
      <c r="A216" s="40">
        <v>209</v>
      </c>
      <c r="B216" s="40" t="s">
        <v>50</v>
      </c>
      <c r="C216" s="39">
        <v>310152</v>
      </c>
    </row>
    <row r="217" spans="1:3" ht="39.6" customHeight="1" x14ac:dyDescent="0.25">
      <c r="A217" s="40">
        <v>210</v>
      </c>
      <c r="B217" s="40" t="s">
        <v>50</v>
      </c>
      <c r="C217" s="39">
        <v>310354</v>
      </c>
    </row>
    <row r="218" spans="1:3" ht="39.6" customHeight="1" x14ac:dyDescent="0.25">
      <c r="A218" s="40">
        <v>211</v>
      </c>
      <c r="B218" s="40" t="s">
        <v>50</v>
      </c>
      <c r="C218" s="39">
        <v>310451</v>
      </c>
    </row>
    <row r="219" spans="1:3" ht="39.6" customHeight="1" x14ac:dyDescent="0.25">
      <c r="A219" s="40">
        <v>212</v>
      </c>
      <c r="B219" s="40" t="s">
        <v>49</v>
      </c>
      <c r="C219" s="39">
        <v>320151</v>
      </c>
    </row>
    <row r="220" spans="1:3" ht="39.6" customHeight="1" x14ac:dyDescent="0.25">
      <c r="A220" s="40">
        <v>213</v>
      </c>
      <c r="B220" s="40" t="s">
        <v>49</v>
      </c>
      <c r="C220" s="39">
        <v>320351</v>
      </c>
    </row>
    <row r="221" spans="1:3" ht="39.6" customHeight="1" x14ac:dyDescent="0.25">
      <c r="A221" s="40">
        <v>214</v>
      </c>
      <c r="B221" s="40" t="s">
        <v>49</v>
      </c>
      <c r="C221" s="39">
        <v>320352</v>
      </c>
    </row>
    <row r="222" spans="1:3" ht="39.6" customHeight="1" x14ac:dyDescent="0.25">
      <c r="A222" s="40">
        <v>215</v>
      </c>
      <c r="B222" s="40" t="s">
        <v>49</v>
      </c>
      <c r="C222" s="39">
        <v>320356</v>
      </c>
    </row>
    <row r="223" spans="1:3" ht="39.6" customHeight="1" x14ac:dyDescent="0.25">
      <c r="A223" s="40">
        <v>216</v>
      </c>
      <c r="B223" s="40" t="s">
        <v>49</v>
      </c>
      <c r="C223" s="39">
        <v>320451</v>
      </c>
    </row>
  </sheetData>
  <mergeCells count="3">
    <mergeCell ref="A6:A7"/>
    <mergeCell ref="B6:B7"/>
    <mergeCell ref="C6:C7"/>
  </mergeCells>
  <printOptions horizontalCentered="1"/>
  <pageMargins left="0.39370078740157483" right="0.39370078740157483" top="0.39370078740157483" bottom="0.39370078740157483"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522E-30DA-469C-8E9C-6D27C0164BAB}">
  <sheetPr>
    <pageSetUpPr fitToPage="1"/>
  </sheetPr>
  <dimension ref="A1:E220"/>
  <sheetViews>
    <sheetView showGridLines="0" zoomScale="50" zoomScaleNormal="50" zoomScalePageLayoutView="70" workbookViewId="0">
      <selection activeCell="E25" sqref="E25"/>
    </sheetView>
  </sheetViews>
  <sheetFormatPr baseColWidth="10" defaultColWidth="15.33203125" defaultRowHeight="13.2" x14ac:dyDescent="0.25"/>
  <cols>
    <col min="1" max="1" width="53.33203125" style="37" customWidth="1"/>
    <col min="2" max="3" width="32.33203125" style="37" customWidth="1"/>
    <col min="4" max="4" width="32.44140625" style="37" customWidth="1"/>
    <col min="5" max="5" width="28.6640625" style="37" customWidth="1"/>
    <col min="6" max="16384" width="15.33203125" style="37"/>
  </cols>
  <sheetData>
    <row r="1" spans="1:5" ht="30" customHeight="1" x14ac:dyDescent="0.25"/>
    <row r="2" spans="1:5" ht="30" customHeight="1" x14ac:dyDescent="0.25"/>
    <row r="3" spans="1:5" ht="10.199999999999999" customHeight="1" thickBot="1" x14ac:dyDescent="0.3"/>
    <row r="4" spans="1:5" ht="54" customHeight="1" x14ac:dyDescent="0.25">
      <c r="A4" s="52" t="s">
        <v>83</v>
      </c>
      <c r="B4" s="52" t="s">
        <v>88</v>
      </c>
      <c r="C4" s="52" t="s">
        <v>87</v>
      </c>
      <c r="D4" s="52" t="s">
        <v>86</v>
      </c>
      <c r="E4" s="52" t="s">
        <v>85</v>
      </c>
    </row>
    <row r="5" spans="1:5" s="41" customFormat="1" ht="29.25" customHeight="1" x14ac:dyDescent="0.25">
      <c r="A5" s="51" t="s">
        <v>81</v>
      </c>
      <c r="B5" s="50">
        <v>8</v>
      </c>
      <c r="C5" s="50">
        <v>9</v>
      </c>
      <c r="D5" s="49">
        <f t="shared" ref="D5:D37" si="0">B5/C5</f>
        <v>0.88888888888888884</v>
      </c>
      <c r="E5" s="49">
        <f t="shared" ref="E5:E37" si="1">1-B5/C5</f>
        <v>0.11111111111111116</v>
      </c>
    </row>
    <row r="6" spans="1:5" s="41" customFormat="1" ht="29.25" customHeight="1" x14ac:dyDescent="0.25">
      <c r="A6" s="51" t="s">
        <v>80</v>
      </c>
      <c r="B6" s="50">
        <v>7</v>
      </c>
      <c r="C6" s="50">
        <v>16</v>
      </c>
      <c r="D6" s="49">
        <f t="shared" si="0"/>
        <v>0.4375</v>
      </c>
      <c r="E6" s="49">
        <f t="shared" si="1"/>
        <v>0.5625</v>
      </c>
    </row>
    <row r="7" spans="1:5" s="41" customFormat="1" ht="29.25" customHeight="1" x14ac:dyDescent="0.25">
      <c r="A7" s="51" t="s">
        <v>79</v>
      </c>
      <c r="B7" s="50">
        <v>3</v>
      </c>
      <c r="C7" s="50">
        <v>6</v>
      </c>
      <c r="D7" s="49">
        <f t="shared" si="0"/>
        <v>0.5</v>
      </c>
      <c r="E7" s="49">
        <f t="shared" si="1"/>
        <v>0.5</v>
      </c>
    </row>
    <row r="8" spans="1:5" s="41" customFormat="1" ht="29.25" customHeight="1" x14ac:dyDescent="0.25">
      <c r="A8" s="51" t="s">
        <v>78</v>
      </c>
      <c r="B8" s="50">
        <v>2</v>
      </c>
      <c r="C8" s="50">
        <v>2</v>
      </c>
      <c r="D8" s="49">
        <f t="shared" si="0"/>
        <v>1</v>
      </c>
      <c r="E8" s="49">
        <f t="shared" si="1"/>
        <v>0</v>
      </c>
    </row>
    <row r="9" spans="1:5" s="41" customFormat="1" ht="29.25" customHeight="1" x14ac:dyDescent="0.25">
      <c r="A9" s="51" t="s">
        <v>77</v>
      </c>
      <c r="B9" s="50">
        <v>4</v>
      </c>
      <c r="C9" s="50">
        <v>13</v>
      </c>
      <c r="D9" s="49">
        <f t="shared" si="0"/>
        <v>0.30769230769230771</v>
      </c>
      <c r="E9" s="49">
        <f t="shared" si="1"/>
        <v>0.69230769230769229</v>
      </c>
    </row>
    <row r="10" spans="1:5" s="41" customFormat="1" ht="29.25" customHeight="1" x14ac:dyDescent="0.25">
      <c r="A10" s="51" t="s">
        <v>76</v>
      </c>
      <c r="B10" s="50">
        <v>3</v>
      </c>
      <c r="C10" s="50">
        <v>6</v>
      </c>
      <c r="D10" s="49">
        <f t="shared" si="0"/>
        <v>0.5</v>
      </c>
      <c r="E10" s="49">
        <f t="shared" si="1"/>
        <v>0.5</v>
      </c>
    </row>
    <row r="11" spans="1:5" s="41" customFormat="1" ht="29.25" customHeight="1" x14ac:dyDescent="0.25">
      <c r="A11" s="51" t="s">
        <v>75</v>
      </c>
      <c r="B11" s="50">
        <v>4</v>
      </c>
      <c r="C11" s="50">
        <v>19</v>
      </c>
      <c r="D11" s="49">
        <f t="shared" si="0"/>
        <v>0.21052631578947367</v>
      </c>
      <c r="E11" s="49">
        <f t="shared" si="1"/>
        <v>0.78947368421052633</v>
      </c>
    </row>
    <row r="12" spans="1:5" s="41" customFormat="1" ht="29.25" customHeight="1" x14ac:dyDescent="0.25">
      <c r="A12" s="51" t="s">
        <v>74</v>
      </c>
      <c r="B12" s="50">
        <v>6</v>
      </c>
      <c r="C12" s="50">
        <v>11</v>
      </c>
      <c r="D12" s="49">
        <f t="shared" si="0"/>
        <v>0.54545454545454541</v>
      </c>
      <c r="E12" s="49">
        <f t="shared" si="1"/>
        <v>0.45454545454545459</v>
      </c>
    </row>
    <row r="13" spans="1:5" s="41" customFormat="1" ht="29.25" customHeight="1" x14ac:dyDescent="0.25">
      <c r="A13" s="51" t="s">
        <v>73</v>
      </c>
      <c r="B13" s="50">
        <v>18</v>
      </c>
      <c r="C13" s="50">
        <v>27</v>
      </c>
      <c r="D13" s="49">
        <f t="shared" si="0"/>
        <v>0.66666666666666663</v>
      </c>
      <c r="E13" s="49">
        <f t="shared" si="1"/>
        <v>0.33333333333333337</v>
      </c>
    </row>
    <row r="14" spans="1:5" s="41" customFormat="1" ht="29.25" customHeight="1" x14ac:dyDescent="0.25">
      <c r="A14" s="51" t="s">
        <v>72</v>
      </c>
      <c r="B14" s="50">
        <v>6</v>
      </c>
      <c r="C14" s="50">
        <v>9</v>
      </c>
      <c r="D14" s="49">
        <f t="shared" si="0"/>
        <v>0.66666666666666663</v>
      </c>
      <c r="E14" s="49">
        <f t="shared" si="1"/>
        <v>0.33333333333333337</v>
      </c>
    </row>
    <row r="15" spans="1:5" s="41" customFormat="1" ht="29.25" customHeight="1" x14ac:dyDescent="0.25">
      <c r="A15" s="51" t="s">
        <v>71</v>
      </c>
      <c r="B15" s="50">
        <v>19</v>
      </c>
      <c r="C15" s="50">
        <v>29</v>
      </c>
      <c r="D15" s="49">
        <f t="shared" si="0"/>
        <v>0.65517241379310343</v>
      </c>
      <c r="E15" s="49">
        <f t="shared" si="1"/>
        <v>0.34482758620689657</v>
      </c>
    </row>
    <row r="16" spans="1:5" s="41" customFormat="1" ht="29.25" customHeight="1" x14ac:dyDescent="0.25">
      <c r="A16" s="51" t="s">
        <v>70</v>
      </c>
      <c r="B16" s="50">
        <v>4</v>
      </c>
      <c r="C16" s="50">
        <v>13</v>
      </c>
      <c r="D16" s="49">
        <f t="shared" si="0"/>
        <v>0.30769230769230771</v>
      </c>
      <c r="E16" s="49">
        <f t="shared" si="1"/>
        <v>0.69230769230769229</v>
      </c>
    </row>
    <row r="17" spans="1:5" s="41" customFormat="1" ht="29.25" customHeight="1" x14ac:dyDescent="0.25">
      <c r="A17" s="51" t="s">
        <v>69</v>
      </c>
      <c r="B17" s="50">
        <v>1</v>
      </c>
      <c r="C17" s="50">
        <v>12</v>
      </c>
      <c r="D17" s="49">
        <f t="shared" si="0"/>
        <v>8.3333333333333329E-2</v>
      </c>
      <c r="E17" s="49">
        <f t="shared" si="1"/>
        <v>0.91666666666666663</v>
      </c>
    </row>
    <row r="18" spans="1:5" s="41" customFormat="1" ht="29.25" customHeight="1" x14ac:dyDescent="0.25">
      <c r="A18" s="51" t="s">
        <v>67</v>
      </c>
      <c r="B18" s="50">
        <v>23</v>
      </c>
      <c r="C18" s="50">
        <v>35</v>
      </c>
      <c r="D18" s="49">
        <f t="shared" si="0"/>
        <v>0.65714285714285714</v>
      </c>
      <c r="E18" s="49">
        <f t="shared" si="1"/>
        <v>0.34285714285714286</v>
      </c>
    </row>
    <row r="19" spans="1:5" s="41" customFormat="1" ht="29.25" customHeight="1" x14ac:dyDescent="0.25">
      <c r="A19" s="51" t="s">
        <v>66</v>
      </c>
      <c r="B19" s="50">
        <v>33</v>
      </c>
      <c r="C19" s="50">
        <v>60</v>
      </c>
      <c r="D19" s="49">
        <f t="shared" si="0"/>
        <v>0.55000000000000004</v>
      </c>
      <c r="E19" s="49">
        <f t="shared" si="1"/>
        <v>0.44999999999999996</v>
      </c>
    </row>
    <row r="20" spans="1:5" s="41" customFormat="1" ht="29.25" customHeight="1" x14ac:dyDescent="0.25">
      <c r="A20" s="51" t="s">
        <v>65</v>
      </c>
      <c r="B20" s="50">
        <v>8</v>
      </c>
      <c r="C20" s="50">
        <v>19</v>
      </c>
      <c r="D20" s="49">
        <f t="shared" si="0"/>
        <v>0.42105263157894735</v>
      </c>
      <c r="E20" s="49">
        <f t="shared" si="1"/>
        <v>0.57894736842105265</v>
      </c>
    </row>
    <row r="21" spans="1:5" s="41" customFormat="1" ht="29.25" customHeight="1" x14ac:dyDescent="0.25">
      <c r="A21" s="51" t="s">
        <v>64</v>
      </c>
      <c r="B21" s="50">
        <v>2</v>
      </c>
      <c r="C21" s="50">
        <v>7</v>
      </c>
      <c r="D21" s="49">
        <f t="shared" si="0"/>
        <v>0.2857142857142857</v>
      </c>
      <c r="E21" s="49">
        <f t="shared" si="1"/>
        <v>0.7142857142857143</v>
      </c>
    </row>
    <row r="22" spans="1:5" s="41" customFormat="1" ht="29.25" customHeight="1" x14ac:dyDescent="0.25">
      <c r="A22" s="51" t="s">
        <v>63</v>
      </c>
      <c r="B22" s="50">
        <v>3</v>
      </c>
      <c r="C22" s="50">
        <v>5</v>
      </c>
      <c r="D22" s="49">
        <f t="shared" si="0"/>
        <v>0.6</v>
      </c>
      <c r="E22" s="49">
        <f t="shared" si="1"/>
        <v>0.4</v>
      </c>
    </row>
    <row r="23" spans="1:5" s="41" customFormat="1" ht="29.25" customHeight="1" x14ac:dyDescent="0.25">
      <c r="A23" s="51" t="s">
        <v>62</v>
      </c>
      <c r="B23" s="50">
        <v>6</v>
      </c>
      <c r="C23" s="50">
        <v>22</v>
      </c>
      <c r="D23" s="49">
        <f t="shared" si="0"/>
        <v>0.27272727272727271</v>
      </c>
      <c r="E23" s="49">
        <f t="shared" si="1"/>
        <v>0.72727272727272729</v>
      </c>
    </row>
    <row r="24" spans="1:5" s="41" customFormat="1" ht="29.25" customHeight="1" x14ac:dyDescent="0.25">
      <c r="A24" s="51" t="s">
        <v>61</v>
      </c>
      <c r="B24" s="50">
        <v>2</v>
      </c>
      <c r="C24" s="50">
        <v>13</v>
      </c>
      <c r="D24" s="49">
        <f t="shared" si="0"/>
        <v>0.15384615384615385</v>
      </c>
      <c r="E24" s="49">
        <f t="shared" si="1"/>
        <v>0.84615384615384615</v>
      </c>
    </row>
    <row r="25" spans="1:5" s="41" customFormat="1" ht="29.25" customHeight="1" x14ac:dyDescent="0.25">
      <c r="A25" s="51" t="s">
        <v>60</v>
      </c>
      <c r="B25" s="50">
        <v>13</v>
      </c>
      <c r="C25" s="50">
        <v>23</v>
      </c>
      <c r="D25" s="49">
        <f t="shared" si="0"/>
        <v>0.56521739130434778</v>
      </c>
      <c r="E25" s="49">
        <f t="shared" si="1"/>
        <v>0.43478260869565222</v>
      </c>
    </row>
    <row r="26" spans="1:5" s="41" customFormat="1" ht="29.25" customHeight="1" x14ac:dyDescent="0.25">
      <c r="A26" s="51" t="s">
        <v>59</v>
      </c>
      <c r="B26" s="50">
        <v>2</v>
      </c>
      <c r="C26" s="50">
        <v>9</v>
      </c>
      <c r="D26" s="49">
        <f t="shared" si="0"/>
        <v>0.22222222222222221</v>
      </c>
      <c r="E26" s="49">
        <f t="shared" si="1"/>
        <v>0.77777777777777779</v>
      </c>
    </row>
    <row r="27" spans="1:5" s="41" customFormat="1" ht="29.25" customHeight="1" x14ac:dyDescent="0.25">
      <c r="A27" s="51" t="s">
        <v>58</v>
      </c>
      <c r="B27" s="50">
        <v>2</v>
      </c>
      <c r="C27" s="50">
        <v>7</v>
      </c>
      <c r="D27" s="49">
        <f t="shared" si="0"/>
        <v>0.2857142857142857</v>
      </c>
      <c r="E27" s="49">
        <f t="shared" si="1"/>
        <v>0.7142857142857143</v>
      </c>
    </row>
    <row r="28" spans="1:5" s="41" customFormat="1" ht="29.25" customHeight="1" x14ac:dyDescent="0.25">
      <c r="A28" s="51" t="s">
        <v>57</v>
      </c>
      <c r="B28" s="50">
        <v>6</v>
      </c>
      <c r="C28" s="50">
        <v>9</v>
      </c>
      <c r="D28" s="49">
        <f t="shared" si="0"/>
        <v>0.66666666666666663</v>
      </c>
      <c r="E28" s="49">
        <f t="shared" si="1"/>
        <v>0.33333333333333337</v>
      </c>
    </row>
    <row r="29" spans="1:5" s="41" customFormat="1" ht="29.25" customHeight="1" x14ac:dyDescent="0.25">
      <c r="A29" s="51" t="s">
        <v>56</v>
      </c>
      <c r="B29" s="50">
        <v>4</v>
      </c>
      <c r="C29" s="50">
        <v>15</v>
      </c>
      <c r="D29" s="49">
        <f t="shared" si="0"/>
        <v>0.26666666666666666</v>
      </c>
      <c r="E29" s="49">
        <f t="shared" si="1"/>
        <v>0.73333333333333339</v>
      </c>
    </row>
    <row r="30" spans="1:5" s="41" customFormat="1" ht="29.25" customHeight="1" x14ac:dyDescent="0.25">
      <c r="A30" s="51" t="s">
        <v>55</v>
      </c>
      <c r="B30" s="50">
        <v>2</v>
      </c>
      <c r="C30" s="50">
        <v>11</v>
      </c>
      <c r="D30" s="49">
        <f t="shared" si="0"/>
        <v>0.18181818181818182</v>
      </c>
      <c r="E30" s="49">
        <f t="shared" si="1"/>
        <v>0.81818181818181812</v>
      </c>
    </row>
    <row r="31" spans="1:5" s="41" customFormat="1" ht="29.25" customHeight="1" x14ac:dyDescent="0.25">
      <c r="A31" s="51" t="s">
        <v>54</v>
      </c>
      <c r="B31" s="50">
        <v>6</v>
      </c>
      <c r="C31" s="50">
        <v>9</v>
      </c>
      <c r="D31" s="49">
        <f t="shared" si="0"/>
        <v>0.66666666666666663</v>
      </c>
      <c r="E31" s="49">
        <f t="shared" si="1"/>
        <v>0.33333333333333337</v>
      </c>
    </row>
    <row r="32" spans="1:5" s="41" customFormat="1" ht="29.25" customHeight="1" x14ac:dyDescent="0.25">
      <c r="A32" s="51" t="s">
        <v>53</v>
      </c>
      <c r="B32" s="50">
        <v>4</v>
      </c>
      <c r="C32" s="50">
        <v>12</v>
      </c>
      <c r="D32" s="49">
        <f t="shared" si="0"/>
        <v>0.33333333333333331</v>
      </c>
      <c r="E32" s="49">
        <f t="shared" si="1"/>
        <v>0.66666666666666674</v>
      </c>
    </row>
    <row r="33" spans="1:5" s="41" customFormat="1" ht="29.25" customHeight="1" x14ac:dyDescent="0.25">
      <c r="A33" s="51" t="s">
        <v>52</v>
      </c>
      <c r="B33" s="50">
        <v>3</v>
      </c>
      <c r="C33" s="50">
        <v>6</v>
      </c>
      <c r="D33" s="49">
        <f t="shared" si="0"/>
        <v>0.5</v>
      </c>
      <c r="E33" s="49">
        <f t="shared" si="1"/>
        <v>0.5</v>
      </c>
    </row>
    <row r="34" spans="1:5" s="41" customFormat="1" ht="29.25" customHeight="1" x14ac:dyDescent="0.25">
      <c r="A34" s="51" t="s">
        <v>51</v>
      </c>
      <c r="B34" s="50">
        <v>4</v>
      </c>
      <c r="C34" s="50">
        <v>31</v>
      </c>
      <c r="D34" s="49">
        <f t="shared" si="0"/>
        <v>0.12903225806451613</v>
      </c>
      <c r="E34" s="49">
        <f t="shared" si="1"/>
        <v>0.87096774193548387</v>
      </c>
    </row>
    <row r="35" spans="1:5" s="41" customFormat="1" ht="29.25" customHeight="1" x14ac:dyDescent="0.25">
      <c r="A35" s="51" t="s">
        <v>50</v>
      </c>
      <c r="B35" s="50">
        <v>3</v>
      </c>
      <c r="C35" s="50">
        <v>9</v>
      </c>
      <c r="D35" s="49">
        <f t="shared" si="0"/>
        <v>0.33333333333333331</v>
      </c>
      <c r="E35" s="49">
        <f t="shared" si="1"/>
        <v>0.66666666666666674</v>
      </c>
    </row>
    <row r="36" spans="1:5" s="41" customFormat="1" ht="29.25" customHeight="1" x14ac:dyDescent="0.25">
      <c r="A36" s="51" t="s">
        <v>49</v>
      </c>
      <c r="B36" s="50">
        <v>5</v>
      </c>
      <c r="C36" s="50">
        <v>6</v>
      </c>
      <c r="D36" s="49">
        <f t="shared" si="0"/>
        <v>0.83333333333333337</v>
      </c>
      <c r="E36" s="49">
        <f t="shared" si="1"/>
        <v>0.16666666666666663</v>
      </c>
    </row>
    <row r="37" spans="1:5" s="41" customFormat="1" ht="29.25" customHeight="1" x14ac:dyDescent="0.25">
      <c r="B37" s="48">
        <f>SUM(B5:B36)</f>
        <v>216</v>
      </c>
      <c r="C37" s="48">
        <f>SUM(C5:C36)</f>
        <v>480</v>
      </c>
      <c r="D37" s="47">
        <f t="shared" si="0"/>
        <v>0.45</v>
      </c>
      <c r="E37" s="47">
        <f t="shared" si="1"/>
        <v>0.55000000000000004</v>
      </c>
    </row>
    <row r="38" spans="1:5" s="41" customFormat="1" ht="39.75" customHeight="1" x14ac:dyDescent="0.25"/>
    <row r="39" spans="1:5" s="41" customFormat="1" ht="39.75" customHeight="1" x14ac:dyDescent="0.25"/>
    <row r="40" spans="1:5" s="41" customFormat="1" ht="39.75" customHeight="1" x14ac:dyDescent="0.25"/>
    <row r="41" spans="1:5" s="41" customFormat="1" ht="39.75" customHeight="1" x14ac:dyDescent="0.25"/>
    <row r="42" spans="1:5" s="41" customFormat="1" ht="39.75" customHeight="1" x14ac:dyDescent="0.25"/>
    <row r="43" spans="1:5" s="41" customFormat="1" ht="39.75" customHeight="1" x14ac:dyDescent="0.25"/>
    <row r="44" spans="1:5" s="41" customFormat="1" ht="39.75" customHeight="1" x14ac:dyDescent="0.25"/>
    <row r="45" spans="1:5" s="41" customFormat="1" ht="39.75" customHeight="1" x14ac:dyDescent="0.25"/>
    <row r="46" spans="1:5" s="41" customFormat="1" ht="39.75" customHeight="1" x14ac:dyDescent="0.25"/>
    <row r="47" spans="1:5" s="41" customFormat="1" ht="39.75" customHeight="1" x14ac:dyDescent="0.25"/>
    <row r="48" spans="1:5" s="41" customFormat="1" ht="39.75" customHeight="1" x14ac:dyDescent="0.25"/>
    <row r="49" s="41" customFormat="1" ht="39.75" customHeight="1" x14ac:dyDescent="0.25"/>
    <row r="50" s="41" customFormat="1" ht="39.75" customHeight="1" x14ac:dyDescent="0.25"/>
    <row r="51" s="41" customFormat="1" ht="39.75" customHeight="1" x14ac:dyDescent="0.25"/>
    <row r="52" s="41" customFormat="1" ht="39.75" customHeight="1" x14ac:dyDescent="0.25"/>
    <row r="53" s="41" customFormat="1" ht="39.75" customHeight="1" x14ac:dyDescent="0.25"/>
    <row r="54" s="41" customFormat="1" ht="39.75" customHeight="1" x14ac:dyDescent="0.25"/>
    <row r="55" s="41" customFormat="1" ht="39.75" customHeight="1" x14ac:dyDescent="0.25"/>
    <row r="56" s="41" customFormat="1" ht="39.75" customHeight="1" x14ac:dyDescent="0.25"/>
    <row r="57" s="41" customFormat="1" ht="39.75" customHeight="1" x14ac:dyDescent="0.25"/>
    <row r="58" s="41" customFormat="1" ht="39.75" customHeight="1" x14ac:dyDescent="0.25"/>
    <row r="59" s="41" customFormat="1" ht="39.75" customHeight="1" x14ac:dyDescent="0.25"/>
    <row r="60" s="41" customFormat="1" ht="39.75" customHeight="1" x14ac:dyDescent="0.25"/>
    <row r="61" s="41" customFormat="1" ht="39.75" customHeight="1" x14ac:dyDescent="0.25"/>
    <row r="62" s="41" customFormat="1" ht="39.75" customHeight="1" x14ac:dyDescent="0.25"/>
    <row r="63" s="41" customFormat="1" ht="39.75" customHeight="1" x14ac:dyDescent="0.25"/>
    <row r="64" s="41" customFormat="1" ht="39.75" customHeight="1" x14ac:dyDescent="0.25"/>
    <row r="65" s="41" customFormat="1" ht="39.75" customHeight="1" x14ac:dyDescent="0.25"/>
    <row r="66" s="41" customFormat="1" ht="39.75" customHeight="1" x14ac:dyDescent="0.25"/>
    <row r="67" s="41" customFormat="1" ht="39.75" customHeight="1" x14ac:dyDescent="0.25"/>
    <row r="68" s="41" customFormat="1" ht="39.75" customHeight="1" x14ac:dyDescent="0.25"/>
    <row r="69" s="41" customFormat="1" ht="39.75" customHeight="1" x14ac:dyDescent="0.25"/>
    <row r="70" s="41" customFormat="1" ht="39.75" customHeight="1" x14ac:dyDescent="0.25"/>
    <row r="71" s="41" customFormat="1" ht="39.75" customHeight="1" x14ac:dyDescent="0.25"/>
    <row r="72" s="41" customFormat="1" ht="39.75" customHeight="1" x14ac:dyDescent="0.25"/>
    <row r="73" s="41" customFormat="1" ht="39.75" customHeight="1" x14ac:dyDescent="0.25"/>
    <row r="74" s="41" customFormat="1" ht="39.75" customHeight="1" x14ac:dyDescent="0.25"/>
    <row r="75" s="41" customFormat="1" ht="39.75" customHeight="1" x14ac:dyDescent="0.25"/>
    <row r="76" s="41" customFormat="1" ht="39.75" customHeight="1" x14ac:dyDescent="0.25"/>
    <row r="77" s="41" customFormat="1" ht="39.75" customHeight="1" x14ac:dyDescent="0.25"/>
    <row r="78" s="41" customFormat="1" ht="39.75" customHeight="1" x14ac:dyDescent="0.25"/>
    <row r="79" s="41" customFormat="1" ht="39.75" customHeight="1" x14ac:dyDescent="0.25"/>
    <row r="80" s="41" customFormat="1" ht="39.75" customHeight="1" x14ac:dyDescent="0.25"/>
    <row r="81" s="41" customFormat="1" ht="39.75" customHeight="1" x14ac:dyDescent="0.25"/>
    <row r="82" s="41" customFormat="1" ht="39.75" customHeight="1" x14ac:dyDescent="0.25"/>
    <row r="83" s="41" customFormat="1" ht="39.75" customHeight="1" x14ac:dyDescent="0.25"/>
    <row r="84" s="41" customFormat="1" ht="39.75" customHeight="1" x14ac:dyDescent="0.25"/>
    <row r="85" s="41" customFormat="1" ht="39.75" customHeight="1" x14ac:dyDescent="0.25"/>
    <row r="86" s="41" customFormat="1" ht="39.75" customHeight="1" x14ac:dyDescent="0.25"/>
    <row r="87" s="41" customFormat="1" ht="39.75" customHeight="1" x14ac:dyDescent="0.25"/>
    <row r="88" s="41" customFormat="1" ht="39.75" customHeight="1" x14ac:dyDescent="0.25"/>
    <row r="89" s="41" customFormat="1" ht="39.75" customHeight="1" x14ac:dyDescent="0.25"/>
    <row r="90" s="41" customFormat="1" ht="39.75" customHeight="1" x14ac:dyDescent="0.25"/>
    <row r="91" s="41" customFormat="1" ht="39.75" customHeight="1" x14ac:dyDescent="0.25"/>
    <row r="92" s="41" customFormat="1" ht="39.75" customHeight="1" x14ac:dyDescent="0.25"/>
    <row r="93" s="41" customFormat="1" ht="39.75" customHeight="1" x14ac:dyDescent="0.25"/>
    <row r="94" s="41" customFormat="1" ht="39.75" customHeight="1" x14ac:dyDescent="0.25"/>
    <row r="95" s="41" customFormat="1" ht="39.75" customHeight="1" x14ac:dyDescent="0.25"/>
    <row r="96" s="41" customFormat="1" ht="39.75" customHeight="1" x14ac:dyDescent="0.25"/>
    <row r="97" s="41" customFormat="1" ht="39.75" customHeight="1" x14ac:dyDescent="0.25"/>
    <row r="98" s="41" customFormat="1" ht="39.75" customHeight="1" x14ac:dyDescent="0.25"/>
    <row r="99" s="41" customFormat="1" ht="39.75" customHeight="1" x14ac:dyDescent="0.25"/>
    <row r="100" s="41" customFormat="1" ht="39.75" customHeight="1" x14ac:dyDescent="0.25"/>
    <row r="101" s="41" customFormat="1" ht="39.75" customHeight="1" x14ac:dyDescent="0.25"/>
    <row r="102" s="41" customFormat="1" ht="39.75" customHeight="1" x14ac:dyDescent="0.25"/>
    <row r="103" s="41" customFormat="1" ht="39.75" customHeight="1" x14ac:dyDescent="0.25"/>
    <row r="104" s="41" customFormat="1" ht="39.75" customHeight="1" x14ac:dyDescent="0.25"/>
    <row r="105" s="41" customFormat="1" ht="39.75" customHeight="1" x14ac:dyDescent="0.25"/>
    <row r="106" s="41" customFormat="1" ht="39.75" customHeight="1" x14ac:dyDescent="0.25"/>
    <row r="107" s="41" customFormat="1" ht="39.75" customHeight="1" x14ac:dyDescent="0.25"/>
    <row r="108" s="41" customFormat="1" ht="39.75" customHeight="1" x14ac:dyDescent="0.25"/>
    <row r="109" s="41" customFormat="1" ht="39.75" customHeight="1" x14ac:dyDescent="0.25"/>
    <row r="110" s="41" customFormat="1" ht="39.75" customHeight="1" x14ac:dyDescent="0.25"/>
    <row r="111" s="41" customFormat="1" ht="39.75" customHeight="1" x14ac:dyDescent="0.25"/>
    <row r="112" s="41" customFormat="1" ht="39.75" customHeight="1" x14ac:dyDescent="0.25"/>
    <row r="113" s="41" customFormat="1" ht="39.75" customHeight="1" x14ac:dyDescent="0.25"/>
    <row r="114" s="41" customFormat="1" ht="39.75" customHeight="1" x14ac:dyDescent="0.25"/>
    <row r="115" s="41" customFormat="1" ht="39.75" customHeight="1" x14ac:dyDescent="0.25"/>
    <row r="116" s="41" customFormat="1" ht="39.75" customHeight="1" x14ac:dyDescent="0.25"/>
    <row r="117" s="41" customFormat="1" ht="39.75" customHeight="1" x14ac:dyDescent="0.25"/>
    <row r="118" s="41" customFormat="1" ht="39.75" customHeight="1" x14ac:dyDescent="0.25"/>
    <row r="119" s="41" customFormat="1" ht="39.75" customHeight="1" x14ac:dyDescent="0.25"/>
    <row r="120" s="41" customFormat="1" ht="39.75" customHeight="1" x14ac:dyDescent="0.25"/>
    <row r="121" s="41" customFormat="1" ht="39.75" customHeight="1" x14ac:dyDescent="0.25"/>
    <row r="122" s="41" customFormat="1" ht="39.75" customHeight="1" x14ac:dyDescent="0.25"/>
    <row r="123" s="41" customFormat="1" ht="39.75" customHeight="1" x14ac:dyDescent="0.25"/>
    <row r="124" s="41" customFormat="1" ht="39.75" customHeight="1" x14ac:dyDescent="0.25"/>
    <row r="125" s="41" customFormat="1" ht="39.75" customHeight="1" x14ac:dyDescent="0.25"/>
    <row r="126" s="41" customFormat="1" ht="39.75" customHeight="1" x14ac:dyDescent="0.25"/>
    <row r="127" s="41" customFormat="1" ht="39.75" customHeight="1" x14ac:dyDescent="0.25"/>
    <row r="128" s="41" customFormat="1" ht="39.75" customHeight="1" x14ac:dyDescent="0.25"/>
    <row r="129" s="41" customFormat="1" ht="39.75" customHeight="1" x14ac:dyDescent="0.25"/>
    <row r="130" s="41" customFormat="1" ht="39.75" customHeight="1" x14ac:dyDescent="0.25"/>
    <row r="131" s="41" customFormat="1" ht="39.75" customHeight="1" x14ac:dyDescent="0.25"/>
    <row r="132" s="41" customFormat="1" ht="39.75" customHeight="1" x14ac:dyDescent="0.25"/>
    <row r="133" s="41" customFormat="1" ht="39.75" customHeight="1" x14ac:dyDescent="0.25"/>
    <row r="134" s="41" customFormat="1" ht="39.75" customHeight="1" x14ac:dyDescent="0.25"/>
    <row r="135" s="41" customFormat="1" ht="39.75" customHeight="1" x14ac:dyDescent="0.25"/>
    <row r="136" s="41" customFormat="1" ht="39.75" customHeight="1" x14ac:dyDescent="0.25"/>
    <row r="137" s="41" customFormat="1" ht="39.75" customHeight="1" x14ac:dyDescent="0.25"/>
    <row r="138" s="41" customFormat="1" ht="39.75" customHeight="1" x14ac:dyDescent="0.25"/>
    <row r="139" s="41" customFormat="1" ht="39.75" customHeight="1" x14ac:dyDescent="0.25"/>
    <row r="140" s="41" customFormat="1" ht="39.75" customHeight="1" x14ac:dyDescent="0.25"/>
    <row r="141" s="41" customFormat="1" ht="39.75" customHeight="1" x14ac:dyDescent="0.25"/>
    <row r="142" s="41" customFormat="1" ht="39.75" customHeight="1" x14ac:dyDescent="0.25"/>
    <row r="143" s="41" customFormat="1" ht="39.75" customHeight="1" x14ac:dyDescent="0.25"/>
    <row r="144" s="41" customFormat="1" ht="39.75" customHeight="1" x14ac:dyDescent="0.25"/>
    <row r="145" s="41" customFormat="1" ht="39.75" customHeight="1" x14ac:dyDescent="0.25"/>
    <row r="146" s="41" customFormat="1" ht="39.75" customHeight="1" x14ac:dyDescent="0.25"/>
    <row r="147" s="41" customFormat="1" ht="39.75" customHeight="1" x14ac:dyDescent="0.25"/>
    <row r="148" s="41" customFormat="1" ht="39.75" customHeight="1" x14ac:dyDescent="0.25"/>
    <row r="149" s="41" customFormat="1" ht="39.75" customHeight="1" x14ac:dyDescent="0.25"/>
    <row r="150" s="41" customFormat="1" ht="39.75" customHeight="1" x14ac:dyDescent="0.25"/>
    <row r="151" s="41" customFormat="1" ht="39.75" customHeight="1" x14ac:dyDescent="0.25"/>
    <row r="152" s="41" customFormat="1" ht="39.75" customHeight="1" x14ac:dyDescent="0.25"/>
    <row r="153" s="41" customFormat="1" ht="39.75" customHeight="1" x14ac:dyDescent="0.25"/>
    <row r="154" s="41" customFormat="1" ht="39.75" customHeight="1" x14ac:dyDescent="0.25"/>
    <row r="155" s="41" customFormat="1" ht="39.75" customHeight="1" x14ac:dyDescent="0.25"/>
    <row r="156" s="41" customFormat="1" ht="39.75" customHeight="1" x14ac:dyDescent="0.25"/>
    <row r="157" s="41" customFormat="1" ht="39.75" customHeight="1" x14ac:dyDescent="0.25"/>
    <row r="158" s="41" customFormat="1" ht="39.75" customHeight="1" x14ac:dyDescent="0.25"/>
    <row r="159" s="41" customFormat="1" ht="39.75" customHeight="1" x14ac:dyDescent="0.25"/>
    <row r="160" s="41" customFormat="1" ht="39.75" customHeight="1" x14ac:dyDescent="0.25"/>
    <row r="161" s="41" customFormat="1" ht="39.75" customHeight="1" x14ac:dyDescent="0.25"/>
    <row r="162" s="41" customFormat="1" ht="39.75" customHeight="1" x14ac:dyDescent="0.25"/>
    <row r="163" s="41" customFormat="1" ht="39.75" customHeight="1" x14ac:dyDescent="0.25"/>
    <row r="164" s="41" customFormat="1" ht="39.75" customHeight="1" x14ac:dyDescent="0.25"/>
    <row r="165" s="41" customFormat="1" ht="39.75" customHeight="1" x14ac:dyDescent="0.25"/>
    <row r="166" s="41" customFormat="1" ht="39.75" customHeight="1" x14ac:dyDescent="0.25"/>
    <row r="167" s="41" customFormat="1" ht="39.75" customHeight="1" x14ac:dyDescent="0.25"/>
    <row r="168" s="41" customFormat="1" ht="39.75" customHeight="1" x14ac:dyDescent="0.25"/>
    <row r="169" s="41" customFormat="1" ht="39.75" customHeight="1" x14ac:dyDescent="0.25"/>
    <row r="170" s="41" customFormat="1" ht="39.75" customHeight="1" x14ac:dyDescent="0.25"/>
    <row r="171" s="41" customFormat="1" ht="39.75" customHeight="1" x14ac:dyDescent="0.25"/>
    <row r="172" s="41" customFormat="1" ht="39.75" customHeight="1" x14ac:dyDescent="0.25"/>
    <row r="173" s="41" customFormat="1" ht="39.75" customHeight="1" x14ac:dyDescent="0.25"/>
    <row r="174" s="41" customFormat="1" ht="39.75" customHeight="1" x14ac:dyDescent="0.25"/>
    <row r="175" s="41" customFormat="1" ht="39.75" customHeight="1" x14ac:dyDescent="0.25"/>
    <row r="176" s="41" customFormat="1" ht="39.75" customHeight="1" x14ac:dyDescent="0.25"/>
    <row r="177" s="41" customFormat="1" ht="39.75" customHeight="1" x14ac:dyDescent="0.25"/>
    <row r="178" s="41" customFormat="1" ht="39.75" customHeight="1" x14ac:dyDescent="0.25"/>
    <row r="179" s="41" customFormat="1" ht="39.75" customHeight="1" x14ac:dyDescent="0.25"/>
    <row r="180" s="41" customFormat="1" ht="39.75" customHeight="1" x14ac:dyDescent="0.25"/>
    <row r="181" s="41" customFormat="1" ht="39.75" customHeight="1" x14ac:dyDescent="0.25"/>
    <row r="182" s="41" customFormat="1" ht="39.75" customHeight="1" x14ac:dyDescent="0.25"/>
    <row r="183" s="41" customFormat="1" ht="39.75" customHeight="1" x14ac:dyDescent="0.25"/>
    <row r="184" s="41" customFormat="1" ht="39.75" customHeight="1" x14ac:dyDescent="0.25"/>
    <row r="185" s="41" customFormat="1" ht="39.75" customHeight="1" x14ac:dyDescent="0.25"/>
    <row r="186" s="41" customFormat="1" ht="39.75" customHeight="1" x14ac:dyDescent="0.25"/>
    <row r="187" s="41" customFormat="1" ht="39.75" customHeight="1" x14ac:dyDescent="0.25"/>
    <row r="188" s="41" customFormat="1" ht="39.75" customHeight="1" x14ac:dyDescent="0.25"/>
    <row r="189" s="41" customFormat="1" ht="39.75" customHeight="1" x14ac:dyDescent="0.25"/>
    <row r="190" s="41" customFormat="1" ht="39.75" customHeight="1" x14ac:dyDescent="0.25"/>
    <row r="191" s="41" customFormat="1" ht="39.75" customHeight="1" x14ac:dyDescent="0.25"/>
    <row r="192" s="41" customFormat="1" ht="39.75" customHeight="1" x14ac:dyDescent="0.25"/>
    <row r="193" s="41" customFormat="1" ht="39.75" customHeight="1" x14ac:dyDescent="0.25"/>
    <row r="194" s="41" customFormat="1" ht="39.75" customHeight="1" x14ac:dyDescent="0.25"/>
    <row r="195" s="41" customFormat="1" ht="39.75" customHeight="1" x14ac:dyDescent="0.25"/>
    <row r="196" s="41" customFormat="1" ht="39.75" customHeight="1" x14ac:dyDescent="0.25"/>
    <row r="197" s="41" customFormat="1" ht="39.75" customHeight="1" x14ac:dyDescent="0.25"/>
    <row r="198" s="41" customFormat="1" ht="39.75" customHeight="1" x14ac:dyDescent="0.25"/>
    <row r="199" s="41" customFormat="1" ht="39.75" customHeight="1" x14ac:dyDescent="0.25"/>
    <row r="200" s="41" customFormat="1" ht="39.75" customHeight="1" x14ac:dyDescent="0.25"/>
    <row r="201" s="41" customFormat="1" ht="39.75" customHeight="1" x14ac:dyDescent="0.25"/>
    <row r="202" s="41" customFormat="1" ht="39.75" customHeight="1" x14ac:dyDescent="0.25"/>
    <row r="203" s="41" customFormat="1" ht="39.75" customHeight="1" x14ac:dyDescent="0.25"/>
    <row r="204" s="41" customFormat="1" ht="39.75" customHeight="1" x14ac:dyDescent="0.25"/>
    <row r="205" s="41" customFormat="1" ht="39.75" customHeight="1" x14ac:dyDescent="0.25"/>
    <row r="206" s="41" customFormat="1" ht="39.75" customHeight="1" x14ac:dyDescent="0.25"/>
    <row r="207" s="41" customFormat="1" ht="39.75" customHeight="1" x14ac:dyDescent="0.25"/>
    <row r="208" s="41" customFormat="1" ht="39.75" customHeight="1" x14ac:dyDescent="0.25"/>
    <row r="209" ht="39.6" customHeight="1" x14ac:dyDescent="0.25"/>
    <row r="210" ht="39.6" customHeight="1" x14ac:dyDescent="0.25"/>
    <row r="211" ht="39.6" customHeight="1" x14ac:dyDescent="0.25"/>
    <row r="212" ht="39.6" customHeight="1" x14ac:dyDescent="0.25"/>
    <row r="213" ht="39.6" customHeight="1" x14ac:dyDescent="0.25"/>
    <row r="214" ht="39.6" customHeight="1" x14ac:dyDescent="0.25"/>
    <row r="215" ht="39.6" customHeight="1" x14ac:dyDescent="0.25"/>
    <row r="216" ht="39.6" customHeight="1" x14ac:dyDescent="0.25"/>
    <row r="217" ht="39.6" customHeight="1" x14ac:dyDescent="0.25"/>
    <row r="218" ht="39.6" customHeight="1" x14ac:dyDescent="0.25"/>
    <row r="219" ht="39.6" customHeight="1" x14ac:dyDescent="0.25"/>
    <row r="220" ht="39.6" customHeight="1" x14ac:dyDescent="0.25"/>
  </sheetData>
  <printOptions horizontalCentered="1"/>
  <pageMargins left="0.39370078740157483" right="0.39370078740157483" top="0.39370078740157483" bottom="0.39370078740157483" header="0.31496062992125984" footer="0.31496062992125984"/>
  <pageSetup scale="8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667a92c-bc4b-46e3-9791-59a40249e8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5903F3DE8E0DF4ABF6A82CC063D13C6" ma:contentTypeVersion="15" ma:contentTypeDescription="Crear nuevo documento." ma:contentTypeScope="" ma:versionID="96671bcf68180c98719abf021aafae70">
  <xsd:schema xmlns:xsd="http://www.w3.org/2001/XMLSchema" xmlns:xs="http://www.w3.org/2001/XMLSchema" xmlns:p="http://schemas.microsoft.com/office/2006/metadata/properties" xmlns:ns3="5667a92c-bc4b-46e3-9791-59a40249e89f" xmlns:ns4="fa8fcbff-5fc7-41a9-8e59-2e5af71f3549" targetNamespace="http://schemas.microsoft.com/office/2006/metadata/properties" ma:root="true" ma:fieldsID="bab2c7ef7a1e79ce5fa67d2d32a11484" ns3:_="" ns4:_="">
    <xsd:import namespace="5667a92c-bc4b-46e3-9791-59a40249e89f"/>
    <xsd:import namespace="fa8fcbff-5fc7-41a9-8e59-2e5af71f354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7a92c-bc4b-46e3-9791-59a40249e8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8fcbff-5fc7-41a9-8e59-2e5af71f3549"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185E0A-896A-4DE9-8F71-746092AC2565}">
  <ds:schemaRef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fa8fcbff-5fc7-41a9-8e59-2e5af71f3549"/>
    <ds:schemaRef ds:uri="http://schemas.microsoft.com/office/infopath/2007/PartnerControls"/>
    <ds:schemaRef ds:uri="5667a92c-bc4b-46e3-9791-59a40249e89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5AE4FFC-AB51-44E4-826A-3AEF1CFBD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7a92c-bc4b-46e3-9791-59a40249e89f"/>
    <ds:schemaRef ds:uri="fa8fcbff-5fc7-41a9-8e59-2e5af71f3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FC1A81-9E6B-41C7-9F3D-FADA198D60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Objetivos de la Calidad</vt:lpstr>
      <vt:lpstr>MAC concluidos_dic 2023</vt:lpstr>
      <vt:lpstr>% de Avance</vt:lpstr>
      <vt:lpstr>'MAC concluidos_dic 2023'!Área_de_impresión</vt:lpstr>
      <vt:lpstr>'Objetivos de la Calidad'!Área_de_impresión</vt:lpstr>
      <vt:lpstr>'% de Avance'!Títulos_a_imprimir</vt:lpstr>
      <vt:lpstr>'MAC concluidos_dic 2023'!Títulos_a_imprimir</vt:lpstr>
      <vt:lpstr>'Objetivos de la Calidad'!Títulos_a_imprimir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Ricardo Sánchez Sánchez</dc:creator>
  <cp:lastModifiedBy>AGUILAR CALDERON CONSUELO MARIA</cp:lastModifiedBy>
  <cp:lastPrinted>2020-12-16T08:20:17Z</cp:lastPrinted>
  <dcterms:created xsi:type="dcterms:W3CDTF">2017-02-09T16:44:50Z</dcterms:created>
  <dcterms:modified xsi:type="dcterms:W3CDTF">2024-11-22T20:46:04Z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0x010100D5903F3DE8E0DF4ABF6A82CC063D13C6</vt:lpwstr>
  </property>
  <property fmtid="{D5CDD505-2E9C-101B-9397-08002B2CF9AE}" pid="3" name="_dlc_DocIdItemGuid">
    <vt:lpwstr>c437e133-8383-47ca-8925-3c16fbcdbf98</vt:lpwstr>
  </property>
</Properties>
</file>